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095" windowHeight="7500" firstSheet="1" activeTab="1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E28" i="12" l="1"/>
  <c r="J28" i="12"/>
  <c r="E27" i="12"/>
  <c r="J27" i="12"/>
  <c r="E26" i="12"/>
  <c r="J26" i="12"/>
  <c r="E25" i="12"/>
  <c r="J25" i="12"/>
  <c r="E24" i="12"/>
  <c r="J24" i="12"/>
  <c r="C10" i="12"/>
  <c r="M46" i="1"/>
  <c r="J29" i="12"/>
  <c r="G16" i="12"/>
  <c r="F16" i="12"/>
  <c r="E16" i="12"/>
  <c r="D16" i="12"/>
  <c r="C15" i="12"/>
  <c r="C16" i="12"/>
  <c r="H15" i="12"/>
  <c r="N46" i="1"/>
  <c r="L46" i="1"/>
  <c r="K46" i="1"/>
  <c r="I46" i="1"/>
  <c r="H46" i="1"/>
  <c r="G46" i="1"/>
  <c r="E46" i="1"/>
  <c r="D46" i="1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55" i="2"/>
  <c r="J25" i="2"/>
  <c r="I25" i="2"/>
  <c r="H25" i="2"/>
  <c r="G25" i="2"/>
  <c r="F25" i="2"/>
  <c r="E2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W412" i="2"/>
  <c r="W411" i="2"/>
  <c r="W410" i="2"/>
  <c r="W409" i="2"/>
  <c r="W408" i="2"/>
  <c r="W407" i="2"/>
  <c r="W406" i="2"/>
  <c r="W405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90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2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5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1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7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9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F39" i="1"/>
  <c r="J39" i="1"/>
  <c r="P39" i="1"/>
  <c r="F21" i="1"/>
  <c r="J21" i="1"/>
  <c r="P21" i="1"/>
  <c r="F45" i="1"/>
  <c r="O45" i="1"/>
  <c r="F44" i="1"/>
  <c r="O44" i="1"/>
  <c r="F43" i="1"/>
  <c r="O43" i="1"/>
  <c r="F42" i="1"/>
  <c r="O42" i="1"/>
  <c r="F41" i="1"/>
  <c r="O41" i="1"/>
  <c r="F40" i="1"/>
  <c r="O40" i="1"/>
  <c r="O39" i="1"/>
  <c r="F38" i="1"/>
  <c r="F37" i="1"/>
  <c r="O37" i="1"/>
  <c r="F36" i="1"/>
  <c r="O36" i="1"/>
  <c r="F35" i="1"/>
  <c r="O35" i="1"/>
  <c r="F34" i="1"/>
  <c r="O34" i="1"/>
  <c r="F33" i="1"/>
  <c r="J33" i="1"/>
  <c r="F32" i="1"/>
  <c r="O32" i="1"/>
  <c r="F31" i="1"/>
  <c r="O31" i="1"/>
  <c r="F30" i="1"/>
  <c r="O30" i="1"/>
  <c r="F29" i="1"/>
  <c r="O29" i="1"/>
  <c r="F28" i="1"/>
  <c r="O28" i="1"/>
  <c r="F27" i="1"/>
  <c r="O27" i="1"/>
  <c r="F26" i="1"/>
  <c r="O26" i="1"/>
  <c r="F25" i="1"/>
  <c r="O25" i="1"/>
  <c r="F24" i="1"/>
  <c r="O24" i="1"/>
  <c r="F23" i="1"/>
  <c r="O23" i="1"/>
  <c r="F22" i="1"/>
  <c r="O22" i="1"/>
  <c r="O21" i="1"/>
  <c r="F20" i="1"/>
  <c r="O20" i="1"/>
  <c r="F19" i="1"/>
  <c r="O19" i="1"/>
  <c r="F18" i="1"/>
  <c r="F17" i="1"/>
  <c r="O17" i="1"/>
  <c r="F16" i="1"/>
  <c r="O16" i="1"/>
  <c r="F15" i="1"/>
  <c r="O15" i="1"/>
  <c r="F14" i="1"/>
  <c r="O14" i="1"/>
  <c r="F13" i="1"/>
  <c r="O13" i="1"/>
  <c r="F12" i="1"/>
  <c r="O12" i="1"/>
  <c r="F10" i="1"/>
  <c r="O10" i="1"/>
  <c r="F11" i="1"/>
  <c r="O11" i="1"/>
  <c r="J22" i="1"/>
  <c r="P22" i="1"/>
  <c r="J23" i="1"/>
  <c r="P23" i="1"/>
  <c r="J29" i="1"/>
  <c r="P29" i="1"/>
  <c r="J30" i="1"/>
  <c r="P30" i="1"/>
  <c r="J12" i="1"/>
  <c r="P12" i="1"/>
  <c r="J31" i="1"/>
  <c r="P31" i="1"/>
  <c r="J13" i="1"/>
  <c r="P13" i="1"/>
  <c r="J37" i="1"/>
  <c r="P37" i="1"/>
  <c r="J14" i="1"/>
  <c r="P14" i="1"/>
  <c r="J40" i="1"/>
  <c r="P40" i="1"/>
  <c r="J15" i="1"/>
  <c r="P15" i="1"/>
  <c r="J24" i="1"/>
  <c r="P24" i="1"/>
  <c r="J32" i="1"/>
  <c r="P32" i="1"/>
  <c r="J41" i="1"/>
  <c r="P41" i="1"/>
  <c r="J16" i="1"/>
  <c r="P16" i="1"/>
  <c r="J25" i="1"/>
  <c r="P25" i="1"/>
  <c r="J42" i="1"/>
  <c r="P42" i="1"/>
  <c r="J18" i="1"/>
  <c r="P18" i="1"/>
  <c r="O18" i="1"/>
  <c r="J17" i="1"/>
  <c r="P17" i="1"/>
  <c r="J26" i="1"/>
  <c r="P26" i="1"/>
  <c r="J34" i="1"/>
  <c r="P34" i="1"/>
  <c r="J43" i="1"/>
  <c r="P43" i="1"/>
  <c r="J38" i="1"/>
  <c r="P38" i="1"/>
  <c r="O38" i="1"/>
  <c r="J10" i="1"/>
  <c r="P10" i="1"/>
  <c r="J19" i="1"/>
  <c r="P19" i="1"/>
  <c r="J27" i="1"/>
  <c r="P27" i="1"/>
  <c r="J35" i="1"/>
  <c r="P35" i="1"/>
  <c r="J44" i="1"/>
  <c r="P44" i="1"/>
  <c r="J11" i="1"/>
  <c r="P11" i="1"/>
  <c r="J20" i="1"/>
  <c r="P20" i="1"/>
  <c r="J28" i="1"/>
  <c r="P28" i="1"/>
  <c r="J36" i="1"/>
  <c r="P36" i="1"/>
  <c r="J45" i="1"/>
  <c r="P45" i="1"/>
  <c r="P33" i="1"/>
  <c r="O33" i="1"/>
  <c r="F46" i="1"/>
  <c r="H29" i="12"/>
  <c r="G29" i="12"/>
  <c r="F29" i="12"/>
  <c r="E29" i="12"/>
  <c r="D29" i="12"/>
  <c r="C29" i="12"/>
  <c r="I29" i="12"/>
  <c r="H14" i="12"/>
  <c r="H13" i="12"/>
  <c r="H12" i="12"/>
  <c r="H11" i="12"/>
  <c r="H10" i="12"/>
  <c r="H9" i="12"/>
  <c r="H8" i="12"/>
  <c r="H7" i="12"/>
  <c r="P46" i="1"/>
  <c r="O46" i="1"/>
  <c r="J46" i="1"/>
  <c r="H16" i="12"/>
  <c r="F5" i="8"/>
  <c r="B1" i="8"/>
  <c r="C1" i="8"/>
  <c r="G5" i="8"/>
  <c r="B5" i="8"/>
  <c r="B11" i="8"/>
  <c r="F10" i="8"/>
  <c r="F15" i="8"/>
  <c r="F14" i="8"/>
  <c r="F11" i="8"/>
  <c r="F17" i="8"/>
  <c r="F13" i="8"/>
  <c r="F16" i="8"/>
  <c r="F8" i="8"/>
  <c r="F9" i="8"/>
  <c r="F18" i="8"/>
  <c r="F19" i="8"/>
  <c r="F12" i="8"/>
  <c r="C5" i="8"/>
  <c r="B13" i="8"/>
  <c r="B16" i="8"/>
  <c r="B8" i="8"/>
  <c r="B18" i="8"/>
  <c r="B14" i="8"/>
  <c r="B19" i="8"/>
  <c r="B12" i="8"/>
  <c r="B10" i="8"/>
  <c r="B15" i="8"/>
  <c r="B17" i="8"/>
  <c r="B9" i="8"/>
  <c r="F6" i="8"/>
  <c r="B6" i="8"/>
</calcChain>
</file>

<file path=xl/sharedStrings.xml><?xml version="1.0" encoding="utf-8"?>
<sst xmlns="http://schemas.openxmlformats.org/spreadsheetml/2006/main" count="1044" uniqueCount="925">
  <si>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</si>
  <si>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</si>
  <si>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</si>
  <si>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</si>
  <si>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</si>
  <si>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</si>
  <si>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</si>
  <si>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</si>
  <si>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</si>
  <si>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</si>
  <si>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</si>
  <si>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</si>
  <si>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</si>
  <si>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</si>
  <si>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</si>
  <si>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</si>
  <si>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</si>
  <si>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</si>
  <si>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</si>
  <si>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</si>
  <si>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</si>
  <si>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</si>
  <si>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</si>
  <si>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</si>
  <si>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</si>
  <si>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</si>
  <si>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</si>
  <si>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</si>
  <si>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</si>
  <si>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</si>
  <si>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</si>
  <si>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</si>
  <si>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</si>
  <si>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</si>
  <si>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</si>
  <si>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</si>
  <si>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</si>
  <si>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</si>
  <si>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</si>
  <si>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</si>
  <si>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</si>
  <si>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</si>
  <si>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</si>
  <si>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</si>
  <si>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</si>
  <si>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</si>
  <si>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</si>
  <si>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</si>
  <si>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</si>
  <si>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</si>
  <si>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</si>
  <si>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</si>
  <si>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</si>
  <si>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</si>
  <si>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</si>
  <si>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</si>
  <si>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</si>
  <si>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</si>
  <si>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</si>
  <si>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</si>
  <si>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</si>
  <si>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</si>
  <si>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</si>
  <si>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</si>
  <si>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</si>
  <si>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</si>
  <si>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</si>
  <si>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</si>
  <si>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</si>
  <si>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</si>
  <si>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</si>
  <si>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</si>
  <si>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</si>
  <si>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</si>
  <si>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</si>
  <si>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</si>
  <si>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</si>
  <si>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</si>
  <si>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</si>
  <si>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</si>
  <si>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</si>
  <si>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</si>
  <si>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</si>
  <si>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</si>
  <si>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</si>
  <si>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</si>
  <si>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</si>
  <si>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</si>
  <si>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</si>
  <si>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</si>
  <si>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</si>
  <si>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</si>
  <si>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</si>
  <si>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</si>
  <si>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</si>
  <si>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</si>
  <si>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</si>
  <si>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</si>
  <si>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</si>
  <si>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</si>
  <si>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</si>
  <si>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</si>
  <si>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</si>
  <si>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</si>
  <si>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</si>
  <si>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</si>
  <si>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</si>
  <si>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</si>
  <si>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</si>
  <si>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</si>
  <si>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</si>
  <si>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</si>
  <si>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</si>
  <si>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</si>
  <si>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</si>
  <si>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</si>
  <si>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</si>
  <si>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</si>
  <si>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</si>
  <si>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</si>
  <si>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</si>
  <si>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</si>
  <si>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</si>
  <si>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</si>
  <si>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</si>
  <si>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</si>
  <si>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</si>
  <si>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</si>
  <si>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</si>
  <si>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</si>
  <si>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</si>
  <si>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</si>
  <si>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</si>
  <si>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</si>
  <si>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</si>
  <si>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</si>
  <si>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</si>
  <si>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</si>
  <si>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</si>
  <si>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</si>
  <si>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</si>
  <si>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</si>
  <si>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</si>
  <si>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</si>
  <si>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</si>
  <si>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</si>
  <si>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</si>
  <si>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</si>
  <si>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</si>
  <si>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</si>
  <si>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</si>
  <si>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</si>
  <si>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</si>
  <si>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</si>
  <si>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</si>
  <si>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</si>
  <si>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</si>
  <si>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</si>
  <si>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</si>
  <si>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</si>
  <si>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</si>
  <si>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</si>
  <si>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</si>
  <si>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</si>
  <si>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</si>
  <si>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</si>
  <si>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</si>
  <si>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</si>
  <si>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</si>
  <si>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</si>
  <si>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</si>
  <si>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</si>
  <si>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</si>
  <si>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</si>
  <si>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</si>
  <si>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</si>
  <si>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</si>
  <si>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</si>
  <si>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</si>
  <si>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</si>
  <si>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</si>
  <si>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</si>
  <si>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</si>
  <si>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</si>
  <si>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</si>
  <si>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</si>
  <si>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</si>
  <si>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</si>
  <si>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</si>
  <si>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</si>
  <si>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</si>
  <si>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</si>
  <si>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</si>
  <si>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</si>
  <si>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</si>
  <si>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</si>
  <si>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</si>
  <si>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</si>
  <si>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</si>
  <si>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</si>
  <si>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</si>
  <si>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</si>
  <si>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</si>
  <si>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</si>
  <si>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</si>
  <si>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</si>
  <si>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</si>
  <si>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</si>
  <si>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</si>
  <si>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</si>
  <si>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</si>
  <si>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</si>
  <si>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</si>
  <si>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</si>
  <si>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</si>
  <si>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</si>
  <si>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</si>
  <si>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</si>
  <si>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</si>
  <si>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</si>
  <si>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</si>
  <si>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</si>
  <si>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</si>
  <si>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</si>
  <si>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</si>
  <si>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</si>
  <si>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</si>
  <si>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</si>
  <si>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</si>
  <si>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</si>
  <si>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</si>
  <si>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</si>
  <si>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</si>
  <si>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</si>
  <si>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</si>
  <si>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</si>
  <si>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</si>
  <si>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</si>
  <si>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</si>
  <si>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</si>
  <si>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</si>
  <si>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</si>
  <si>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</si>
  <si>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</si>
  <si>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</si>
  <si>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</si>
  <si>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</si>
  <si>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</si>
  <si>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</si>
  <si>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</si>
  <si>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</si>
  <si>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</si>
  <si>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</si>
  <si>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</si>
  <si>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</si>
  <si>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</si>
  <si>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</si>
  <si>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</si>
  <si>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</si>
  <si>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</si>
  <si>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</si>
  <si>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</si>
  <si>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</si>
  <si>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</si>
  <si>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</si>
  <si>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</si>
  <si>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</si>
  <si>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</si>
  <si>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</si>
  <si>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</si>
  <si>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</si>
  <si>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</si>
  <si>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</si>
  <si>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</si>
  <si>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</si>
  <si>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</si>
  <si>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</si>
  <si>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</si>
  <si>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</si>
  <si>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</si>
  <si>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</si>
  <si>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</si>
  <si>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</si>
  <si>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</si>
  <si>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</si>
  <si>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</si>
  <si>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</si>
  <si>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</si>
  <si>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</si>
  <si>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</si>
  <si>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</si>
  <si>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</si>
  <si>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</si>
  <si>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</si>
  <si>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</si>
  <si>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</si>
  <si>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</si>
  <si>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</si>
  <si>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</si>
  <si>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</si>
  <si>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</si>
  <si>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</si>
  <si>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</si>
  <si>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</si>
  <si>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</si>
  <si>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</si>
  <si>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</si>
  <si>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</si>
  <si>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</si>
  <si>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</si>
  <si>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</si>
  <si>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</si>
  <si>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</si>
  <si>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</si>
  <si>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</si>
  <si>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</si>
  <si>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</si>
  <si>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</si>
  <si>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</si>
  <si>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</si>
  <si>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</si>
  <si>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</si>
  <si>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</si>
  <si>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</si>
  <si>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</si>
  <si>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</si>
  <si>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</si>
  <si>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</si>
  <si>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</si>
  <si>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</si>
  <si>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</si>
  <si>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</si>
  <si>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</si>
  <si>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</si>
  <si>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</si>
  <si>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</si>
  <si>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</si>
  <si>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</si>
  <si>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</si>
  <si>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</si>
  <si>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</si>
  <si>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</si>
  <si>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</si>
  <si>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</si>
  <si>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</si>
  <si>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</si>
  <si>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</si>
  <si>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</si>
  <si>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</si>
  <si>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</si>
  <si>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</si>
  <si>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</si>
  <si>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</si>
  <si>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</si>
  <si>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</si>
  <si>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</si>
  <si>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</si>
  <si>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</si>
  <si>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</si>
  <si>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</si>
  <si>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</si>
  <si>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</si>
  <si>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</si>
  <si>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</si>
  <si>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</si>
  <si>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</si>
  <si>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</si>
  <si>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</si>
  <si>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</si>
  <si>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</si>
  <si>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</si>
  <si>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</si>
  <si>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</si>
  <si>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</si>
  <si>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</si>
  <si>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</si>
  <si>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</si>
  <si>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</si>
  <si>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</si>
  <si>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</si>
  <si>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</si>
  <si>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</si>
  <si>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</si>
  <si>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</si>
  <si>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</si>
  <si>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</si>
  <si>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</si>
  <si>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</si>
  <si>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</si>
  <si>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</si>
  <si>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</si>
  <si>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</si>
  <si>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</si>
  <si>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</si>
  <si>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</si>
  <si>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</si>
  <si>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</si>
  <si>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</si>
  <si>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</si>
  <si>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</si>
  <si>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</si>
  <si>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</si>
  <si>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</si>
  <si>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</si>
  <si>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</si>
  <si>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</si>
  <si>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</si>
  <si>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</si>
  <si>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</si>
  <si>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</si>
  <si>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</si>
  <si>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</si>
  <si>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</si>
  <si>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</si>
  <si>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</si>
  <si>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</si>
  <si>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</si>
  <si>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</si>
  <si>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</si>
  <si>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</si>
  <si>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</si>
  <si>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</si>
  <si>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</si>
  <si>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</si>
  <si>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</si>
  <si>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</si>
  <si>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</si>
  <si>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</si>
  <si>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</si>
  <si>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</si>
  <si>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</si>
  <si>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</si>
  <si>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</si>
  <si>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</si>
  <si>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</si>
  <si>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</si>
  <si>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</si>
  <si>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</si>
  <si>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</si>
  <si>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</si>
  <si>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</si>
  <si>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</si>
  <si>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</si>
  <si>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</si>
  <si>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</si>
  <si>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</si>
  <si>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</si>
  <si>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</si>
  <si>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</si>
  <si>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</si>
  <si>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</si>
  <si>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</si>
  <si>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</si>
  <si>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</si>
  <si>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</si>
  <si>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</si>
  <si>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</si>
  <si>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</si>
  <si>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</si>
  <si>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</si>
  <si>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</si>
  <si>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</si>
  <si>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</si>
  <si>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</si>
  <si>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</si>
  <si>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</si>
  <si>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</si>
  <si>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</si>
  <si>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</si>
  <si>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</si>
  <si>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</si>
  <si>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</si>
  <si>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</si>
  <si>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</si>
  <si>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</si>
  <si>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</si>
  <si>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</si>
  <si>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</si>
  <si>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</si>
  <si>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</si>
  <si>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</si>
  <si>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</si>
  <si>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</si>
  <si>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</si>
  <si>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</si>
  <si>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</si>
  <si>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</si>
  <si>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</si>
  <si>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</si>
  <si>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</si>
  <si>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</si>
  <si>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</si>
  <si>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</si>
  <si>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</si>
  <si>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</si>
  <si>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</si>
  <si>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</si>
  <si>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</si>
  <si>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</si>
  <si>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</si>
  <si>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</si>
  <si>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</si>
  <si>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</si>
  <si>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</si>
  <si>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</si>
  <si>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</si>
  <si>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</si>
  <si>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</si>
  <si>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</si>
  <si>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</si>
  <si>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</si>
  <si>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</si>
  <si>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</si>
  <si>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</si>
  <si>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</si>
  <si>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</si>
  <si>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</si>
  <si>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</si>
  <si>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</si>
  <si>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</si>
  <si>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</si>
  <si>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</si>
  <si>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</si>
  <si>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</si>
  <si>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</si>
  <si>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</si>
  <si>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</si>
  <si>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</si>
  <si>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</si>
  <si>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</si>
  <si>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</si>
  <si>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</si>
  <si>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</si>
  <si>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</si>
  <si>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</si>
  <si>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</si>
  <si>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</si>
  <si>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</si>
  <si>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</si>
  <si>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</si>
  <si>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</si>
  <si>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</si>
  <si>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</si>
  <si>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</si>
  <si>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</si>
  <si>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</si>
  <si>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</si>
  <si>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</si>
  <si>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</si>
  <si>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</si>
  <si>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</si>
  <si>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</si>
  <si>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</si>
  <si>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</si>
  <si>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</si>
  <si>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</si>
  <si>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</si>
  <si>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</si>
  <si>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</si>
  <si>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</si>
  <si>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</si>
  <si>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</si>
  <si>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</si>
  <si>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</si>
  <si>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</si>
  <si>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</si>
  <si>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</si>
  <si>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</si>
  <si>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</si>
  <si>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</si>
  <si>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</si>
  <si>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</si>
  <si>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</si>
  <si>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</si>
  <si>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</si>
  <si>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</si>
  <si>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</si>
  <si>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</si>
  <si>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</si>
  <si>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</si>
  <si>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</si>
  <si>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</si>
  <si>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</si>
  <si>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</si>
  <si>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</si>
  <si>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</si>
  <si>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</si>
  <si>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</si>
  <si>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</si>
  <si>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</si>
  <si>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</si>
  <si>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</si>
  <si>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</si>
  <si>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</si>
  <si>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</si>
  <si>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</si>
  <si>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</si>
  <si>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</si>
  <si>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</si>
  <si>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</si>
  <si>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</si>
  <si>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</si>
  <si>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</si>
  <si>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</si>
  <si>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</si>
  <si>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</si>
  <si>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</si>
  <si>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</si>
  <si>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</si>
  <si>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</si>
  <si>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</si>
  <si>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</si>
  <si>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</si>
  <si>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</si>
  <si>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</si>
  <si>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</si>
  <si>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</si>
  <si>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</si>
  <si>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</si>
  <si>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</si>
  <si>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</si>
  <si>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</si>
  <si>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</si>
  <si>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</si>
  <si>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</si>
  <si>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</si>
  <si>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</si>
  <si>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</si>
  <si>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</si>
  <si>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</si>
  <si>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</si>
  <si>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</si>
  <si>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</si>
  <si>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</si>
  <si>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</si>
  <si>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</si>
  <si>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</si>
  <si>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</si>
  <si>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</si>
  <si>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</si>
  <si>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</si>
  <si>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</si>
  <si>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</si>
  <si>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</si>
  <si>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</si>
  <si>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</si>
  <si>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</si>
  <si>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</si>
  <si>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</si>
  <si>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</si>
  <si>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</si>
  <si>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</si>
  <si>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</si>
  <si>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</si>
  <si>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</si>
  <si>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</si>
  <si>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</si>
  <si>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</si>
  <si>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</si>
  <si>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</si>
  <si>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</si>
  <si>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</si>
  <si>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</si>
  <si>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</si>
  <si>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</si>
  <si>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</si>
  <si>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</si>
  <si>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</si>
  <si>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</si>
  <si>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</si>
  <si>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</si>
  <si>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</si>
  <si>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</si>
  <si>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</si>
  <si>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</si>
  <si>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</si>
  <si>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</si>
  <si>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</si>
  <si>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</si>
  <si>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</si>
  <si>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</si>
  <si>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</si>
  <si>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</si>
  <si>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</si>
  <si>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</si>
  <si>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</si>
  <si>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</si>
  <si>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</si>
  <si>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</si>
  <si>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</si>
  <si>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</si>
  <si>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</si>
  <si>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</si>
  <si>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</si>
  <si>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</si>
  <si>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</si>
  <si>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</si>
  <si>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</si>
  <si>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</si>
  <si>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</si>
  <si>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</si>
  <si>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</si>
  <si>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</si>
  <si>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</si>
  <si>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</si>
  <si>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</si>
  <si>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</si>
  <si>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</si>
  <si>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</si>
  <si>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</si>
  <si>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</si>
  <si>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</si>
  <si>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</si>
  <si>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</si>
  <si>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</si>
  <si>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</si>
  <si>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</si>
  <si>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</si>
  <si>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</si>
  <si>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</si>
  <si>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</si>
  <si>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</si>
  <si>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</si>
  <si>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</si>
  <si>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</si>
  <si>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</si>
  <si>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</si>
  <si>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</si>
  <si>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</si>
  <si>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</si>
  <si>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</si>
  <si>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</si>
  <si>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</si>
  <si>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</si>
  <si>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</si>
  <si>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</si>
  <si>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</si>
  <si>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</si>
  <si>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</si>
  <si>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</si>
  <si>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</si>
  <si>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</si>
  <si>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</si>
  <si>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</si>
  <si>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</si>
  <si>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</si>
  <si>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</si>
  <si>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</si>
  <si>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</si>
  <si>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</si>
  <si>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</si>
  <si>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</si>
  <si>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</si>
  <si>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</si>
  <si>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</si>
  <si>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</si>
  <si>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</si>
  <si>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</si>
  <si>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</si>
  <si>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</si>
  <si>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</si>
  <si>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</si>
  <si>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</si>
  <si>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</si>
  <si>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</si>
  <si>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</si>
  <si>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</si>
  <si>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</si>
  <si>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</si>
  <si>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</si>
  <si>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</si>
  <si>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</si>
  <si>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</si>
  <si>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</si>
  <si>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</si>
  <si>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</si>
  <si>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</si>
  <si>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</si>
  <si>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</si>
  <si>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</si>
  <si>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</si>
  <si>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</si>
  <si>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</si>
  <si>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</si>
  <si>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</si>
  <si>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</si>
  <si>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</si>
  <si>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</si>
  <si>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</si>
  <si>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</si>
  <si>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</si>
  <si>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</si>
  <si>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</si>
  <si>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</si>
  <si>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</si>
  <si>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</si>
  <si>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</si>
  <si>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</si>
  <si>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</si>
  <si>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</si>
  <si>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</si>
  <si>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</si>
  <si>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</si>
  <si>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</si>
  <si>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</si>
  <si>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</si>
  <si>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</si>
  <si>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</si>
  <si>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</si>
  <si>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</si>
  <si>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</si>
  <si>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</si>
  <si>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</si>
  <si>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</si>
  <si>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</si>
  <si>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</si>
  <si>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</si>
  <si>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</si>
  <si>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</si>
  <si>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</si>
  <si>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</si>
  <si>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</si>
  <si>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</si>
  <si>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</si>
  <si>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</si>
  <si>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</si>
  <si>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</si>
  <si>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</si>
  <si>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</si>
  <si>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</si>
  <si>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</si>
  <si>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</si>
  <si>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</si>
  <si>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</si>
  <si>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</si>
  <si>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</si>
  <si>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</si>
  <si>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</si>
  <si>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</si>
  <si>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</si>
  <si>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</si>
  <si>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</si>
  <si>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</si>
  <si>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</si>
  <si>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</si>
  <si>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</si>
  <si>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</si>
  <si>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</si>
  <si>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</si>
  <si>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</si>
  <si>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</si>
  <si>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</si>
  <si>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</si>
  <si>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</si>
  <si>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</si>
  <si>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</si>
  <si>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</si>
  <si>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</si>
  <si>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</si>
  <si>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</si>
  <si>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</si>
  <si>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</si>
  <si>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</si>
  <si>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</si>
  <si>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</si>
  <si>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</si>
  <si>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</si>
  <si>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</si>
  <si>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</si>
  <si>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</si>
  <si>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</si>
  <si>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</si>
  <si>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</si>
  <si>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</si>
  <si>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</si>
  <si>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</si>
  <si>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</si>
  <si>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</si>
  <si>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</si>
  <si>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</si>
  <si>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</si>
  <si>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</si>
  <si>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</si>
  <si>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</si>
  <si>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</si>
  <si>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</si>
  <si>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</si>
  <si>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</si>
  <si>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</si>
  <si>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</si>
  <si>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</si>
  <si>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</si>
  <si>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</si>
  <si>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</si>
  <si>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</si>
  <si>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</si>
  <si>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</si>
  <si>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</si>
  <si>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……………………………………………………………</t>
  </si>
  <si>
    <t>Kemi Adeosun</t>
  </si>
  <si>
    <t>Hon. Minister of Finance</t>
  </si>
  <si>
    <t>Abuja. Nigeria.</t>
  </si>
  <si>
    <r>
      <t xml:space="preserve">The above information is also available on the Federal Ministry of Finance website </t>
    </r>
    <r>
      <rPr>
        <b/>
        <u/>
        <sz val="16"/>
        <rFont val="Arial"/>
        <family val="2"/>
      </rPr>
      <t>www.fmf.gov.ng</t>
    </r>
    <r>
      <rPr>
        <b/>
        <sz val="16"/>
        <rFont val="Arial"/>
        <family val="2"/>
      </rPr>
      <t xml:space="preserve"> and Office of Accountant-General of the Federation website </t>
    </r>
    <r>
      <rPr>
        <b/>
        <u/>
        <sz val="16"/>
        <rFont val="Arial"/>
        <family val="2"/>
      </rPr>
      <t>www.oagf.gov.ng</t>
    </r>
    <r>
      <rPr>
        <b/>
        <sz val="16"/>
        <rFont val="Arial"/>
        <family val="2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Arial"/>
        <family val="2"/>
      </rPr>
      <t>www.budgetoffice.gov.ng</t>
    </r>
    <r>
      <rPr>
        <b/>
        <sz val="16"/>
        <rFont val="Arial"/>
        <family val="2"/>
      </rPr>
      <t xml:space="preserve"> also contains information about the Budget.</t>
    </r>
  </si>
  <si>
    <t>Transfer to Excess PPT</t>
  </si>
  <si>
    <t>Cost of Collections - FIRS</t>
  </si>
  <si>
    <t>Cost of Collection - DPR</t>
  </si>
  <si>
    <t>₦</t>
  </si>
  <si>
    <t>Summary of Gross Revenue Allocation by Federation Account Allocation Committee for the Month of April, 2017 Shared in May, 2017</t>
  </si>
  <si>
    <t>Distribution of 15.474B From Excess PPT Savings Account</t>
  </si>
  <si>
    <t>Distribution of 4.950B  From Excess PPT Savings Account</t>
  </si>
  <si>
    <t>Distribution of Revenue Allocation to FGN by Federation Account Allocation Committee for the Month of April, 2017 Shared in May, 2017</t>
  </si>
  <si>
    <t>15=6+11+12</t>
  </si>
  <si>
    <t>16=10+11+12</t>
  </si>
  <si>
    <t>Distribution of Revenue Allocation to State Governments by Federation Account Allocation Committee for the month of April,2017 Shared in May, 2017</t>
  </si>
  <si>
    <t xml:space="preserve">  </t>
  </si>
  <si>
    <t>Distribution of 4.950B From Excess PPT Savings Account</t>
  </si>
  <si>
    <t>Distribution of 15.474B  From Excess PPT Savings Account</t>
  </si>
  <si>
    <t>Distribution of 15.474Billion From Excess PPT Savings Account</t>
  </si>
  <si>
    <t>Distribution of 4.950Billion  From Excess PPT Savings Account</t>
  </si>
  <si>
    <t xml:space="preserve"> Refund FIRS/NCS 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</si>
  <si>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</t>
    </r>
  </si>
  <si>
    <t>8=(3+4+5+6+7)</t>
  </si>
  <si>
    <t>5= 3-4</t>
  </si>
  <si>
    <t>10 (5 + 6 +7+8+9)</t>
  </si>
  <si>
    <t>Distribution of Revenue Allocation to Local Government Councils by Federation Account Allocation Committee for the Month of April, 2017 Shared in May,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</si>
</sst>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Times New Roman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u/>
      <sz val="13"/>
      <name val="Aerial"/>
    </font>
    <font>
      <b/>
      <sz val="14"/>
      <name val="Aerial"/>
    </font>
    <font>
      <b/>
      <sz val="14"/>
      <color indexed="8"/>
      <name val="Aerial"/>
    </font>
    <font>
      <b/>
      <sz val="12"/>
      <color indexed="8"/>
      <name val="Aerial"/>
    </font>
    <font>
      <b/>
      <sz val="14"/>
      <name val="Calibri"/>
      <family val="2"/>
    </font>
    <font>
      <b/>
      <sz val="10"/>
      <color indexed="8"/>
      <name val="Aerial"/>
    </font>
    <font>
      <sz val="12"/>
      <color indexed="8"/>
      <name val="Aerial"/>
    </font>
    <font>
      <sz val="12"/>
      <name val="Aerial"/>
    </font>
    <font>
      <b/>
      <sz val="10"/>
      <name val="Aerial"/>
    </font>
    <font>
      <b/>
      <sz val="12"/>
      <name val="Ae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3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5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16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center"/>
    </xf>
    <xf numFmtId="43" fontId="16" fillId="0" borderId="0" xfId="1" applyFont="1" applyBorder="1" applyAlignment="1"/>
    <xf numFmtId="43" fontId="16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6" fillId="0" borderId="0" xfId="1" applyFont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/>
    <xf numFmtId="43" fontId="19" fillId="0" borderId="5" xfId="1" applyFont="1" applyBorder="1"/>
    <xf numFmtId="43" fontId="0" fillId="0" borderId="0" xfId="0" applyNumberFormat="1" applyBorder="1"/>
    <xf numFmtId="0" fontId="8" fillId="0" borderId="4" xfId="0" applyFont="1" applyBorder="1" applyAlignment="1"/>
    <xf numFmtId="43" fontId="8" fillId="0" borderId="12" xfId="1" applyFont="1" applyBorder="1"/>
    <xf numFmtId="43" fontId="8" fillId="0" borderId="0" xfId="1" applyFont="1" applyBorder="1"/>
    <xf numFmtId="164" fontId="0" fillId="0" borderId="0" xfId="0" applyNumberFormat="1" applyBorder="1"/>
    <xf numFmtId="0" fontId="21" fillId="0" borderId="0" xfId="0" applyFont="1" applyFill="1" applyBorder="1"/>
    <xf numFmtId="43" fontId="0" fillId="0" borderId="0" xfId="0" applyNumberFormat="1" applyFill="1"/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43" fontId="23" fillId="0" borderId="0" xfId="1" applyFont="1" applyBorder="1" applyAlignment="1"/>
    <xf numFmtId="0" fontId="8" fillId="0" borderId="1" xfId="0" applyFont="1" applyBorder="1" applyAlignment="1">
      <alignment wrapText="1"/>
    </xf>
    <xf numFmtId="43" fontId="25" fillId="0" borderId="1" xfId="1" applyFont="1" applyFill="1" applyBorder="1" applyAlignment="1">
      <alignment horizontal="right" wrapText="1"/>
    </xf>
    <xf numFmtId="0" fontId="26" fillId="0" borderId="4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7" fillId="4" borderId="8" xfId="2" applyFont="1" applyFill="1" applyBorder="1" applyAlignment="1">
      <alignment horizontal="center" wrapText="1"/>
    </xf>
    <xf numFmtId="0" fontId="26" fillId="0" borderId="1" xfId="0" quotePrefix="1" applyFont="1" applyBorder="1" applyAlignment="1">
      <alignment horizontal="center"/>
    </xf>
    <xf numFmtId="43" fontId="28" fillId="0" borderId="1" xfId="1" applyFont="1" applyFill="1" applyBorder="1" applyAlignment="1">
      <alignment horizontal="right" wrapText="1"/>
    </xf>
    <xf numFmtId="43" fontId="28" fillId="0" borderId="6" xfId="1" applyFont="1" applyFill="1" applyBorder="1" applyAlignment="1">
      <alignment horizontal="right" wrapText="1"/>
    </xf>
    <xf numFmtId="43" fontId="29" fillId="0" borderId="1" xfId="1" applyFont="1" applyBorder="1" applyAlignment="1"/>
    <xf numFmtId="43" fontId="29" fillId="0" borderId="1" xfId="1" applyFont="1" applyBorder="1" applyAlignment="1">
      <alignment horizontal="center"/>
    </xf>
    <xf numFmtId="164" fontId="16" fillId="0" borderId="0" xfId="0" applyNumberFormat="1" applyFont="1" applyAlignment="1">
      <alignment horizontal="right"/>
    </xf>
    <xf numFmtId="41" fontId="19" fillId="0" borderId="5" xfId="1" applyNumberFormat="1" applyFont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7" fillId="4" borderId="13" xfId="2" applyFont="1" applyFill="1" applyBorder="1" applyAlignment="1">
      <alignment horizontal="center" wrapText="1"/>
    </xf>
    <xf numFmtId="0" fontId="27" fillId="4" borderId="14" xfId="2" applyFont="1" applyFill="1" applyBorder="1" applyAlignment="1">
      <alignment horizontal="center" wrapText="1"/>
    </xf>
    <xf numFmtId="43" fontId="2" fillId="0" borderId="17" xfId="1" applyFont="1" applyBorder="1"/>
    <xf numFmtId="43" fontId="13" fillId="0" borderId="1" xfId="1" applyFont="1" applyFill="1" applyBorder="1" applyAlignment="1">
      <alignment horizontal="right" wrapText="1"/>
    </xf>
    <xf numFmtId="43" fontId="15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30" fillId="0" borderId="4" xfId="0" applyFont="1" applyBorder="1" applyAlignment="1">
      <alignment horizontal="center" wrapText="1"/>
    </xf>
    <xf numFmtId="0" fontId="23" fillId="0" borderId="0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 wrapText="1"/>
    </xf>
    <xf numFmtId="0" fontId="24" fillId="4" borderId="19" xfId="2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43" fontId="31" fillId="0" borderId="1" xfId="1" applyFont="1" applyFill="1" applyBorder="1" applyAlignment="1"/>
    <xf numFmtId="43" fontId="8" fillId="0" borderId="1" xfId="1" applyFont="1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0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7" fillId="4" borderId="13" xfId="2" applyFont="1" applyFill="1" applyBorder="1" applyAlignment="1">
      <alignment horizontal="center" wrapText="1"/>
    </xf>
    <xf numFmtId="0" fontId="27" fillId="4" borderId="15" xfId="2" applyFont="1" applyFill="1" applyBorder="1" applyAlignment="1">
      <alignment horizontal="center" wrapText="1"/>
    </xf>
    <xf numFmtId="0" fontId="27" fillId="4" borderId="14" xfId="2" applyFont="1" applyFill="1" applyBorder="1" applyAlignment="1">
      <alignment horizontal="center" wrapText="1"/>
    </xf>
    <xf numFmtId="0" fontId="27" fillId="4" borderId="16" xfId="2" applyFont="1" applyFill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6</v>
      </c>
      <c r="C1">
        <f ca="1">YEAR(NOW())</f>
        <v>2017</v>
      </c>
    </row>
    <row r="2" spans="1:8" ht="23.1" customHeight="1"/>
    <row r="3" spans="1:8" ht="23.1" customHeight="1">
      <c r="B3" t="s">
        <v>798</v>
      </c>
      <c r="F3" t="s">
        <v>799</v>
      </c>
    </row>
    <row r="4" spans="1:8" ht="23.1" customHeight="1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" customHeight="1">
      <c r="B5" s="33" t="e">
        <f>IF(G5=1,F5-1,F5)</f>
        <v>#REF!</v>
      </c>
      <c r="C5" s="33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5" t="e">
        <f>LOOKUP(C5,A8:B19)</f>
        <v>#REF!</v>
      </c>
      <c r="F6" s="35" t="e">
        <f>IF(G5=1,LOOKUP(G5,E8:F19),LOOKUP(G5,A8:B19))</f>
        <v>#REF!</v>
      </c>
    </row>
    <row r="8" spans="1:8">
      <c r="A8">
        <v>1</v>
      </c>
      <c r="B8" s="36" t="e">
        <f>D8&amp;"-"&amp;RIGHT(B$5,2)</f>
        <v>#REF!</v>
      </c>
      <c r="D8" s="34" t="s">
        <v>808</v>
      </c>
      <c r="E8">
        <v>1</v>
      </c>
      <c r="F8" s="36" t="e">
        <f>D8&amp;"-"&amp;RIGHT(F$5,2)</f>
        <v>#REF!</v>
      </c>
    </row>
    <row r="9" spans="1:8">
      <c r="A9">
        <v>2</v>
      </c>
      <c r="B9" s="36" t="e">
        <f t="shared" ref="B9:B19" si="0">D9&amp;"-"&amp;RIGHT(B$5,2)</f>
        <v>#REF!</v>
      </c>
      <c r="D9" s="34" t="s">
        <v>809</v>
      </c>
      <c r="E9">
        <v>2</v>
      </c>
      <c r="F9" s="36" t="e">
        <f t="shared" ref="F9:F19" si="1">D9&amp;"-"&amp;RIGHT(F$5,2)</f>
        <v>#REF!</v>
      </c>
    </row>
    <row r="10" spans="1:8">
      <c r="A10">
        <v>3</v>
      </c>
      <c r="B10" s="36" t="e">
        <f t="shared" si="0"/>
        <v>#REF!</v>
      </c>
      <c r="D10" s="34" t="s">
        <v>810</v>
      </c>
      <c r="E10">
        <v>3</v>
      </c>
      <c r="F10" s="36" t="e">
        <f t="shared" si="1"/>
        <v>#REF!</v>
      </c>
    </row>
    <row r="11" spans="1:8">
      <c r="A11">
        <v>4</v>
      </c>
      <c r="B11" s="36" t="e">
        <f t="shared" si="0"/>
        <v>#REF!</v>
      </c>
      <c r="D11" s="34" t="s">
        <v>811</v>
      </c>
      <c r="E11">
        <v>4</v>
      </c>
      <c r="F11" s="36" t="e">
        <f t="shared" si="1"/>
        <v>#REF!</v>
      </c>
    </row>
    <row r="12" spans="1:8">
      <c r="A12">
        <v>5</v>
      </c>
      <c r="B12" s="36" t="e">
        <f t="shared" si="0"/>
        <v>#REF!</v>
      </c>
      <c r="D12" s="34" t="s">
        <v>800</v>
      </c>
      <c r="E12">
        <v>5</v>
      </c>
      <c r="F12" s="36" t="e">
        <f t="shared" si="1"/>
        <v>#REF!</v>
      </c>
    </row>
    <row r="13" spans="1:8">
      <c r="A13">
        <v>6</v>
      </c>
      <c r="B13" s="36" t="e">
        <f t="shared" si="0"/>
        <v>#REF!</v>
      </c>
      <c r="D13" s="34" t="s">
        <v>801</v>
      </c>
      <c r="E13">
        <v>6</v>
      </c>
      <c r="F13" s="36" t="e">
        <f t="shared" si="1"/>
        <v>#REF!</v>
      </c>
    </row>
    <row r="14" spans="1:8">
      <c r="A14">
        <v>7</v>
      </c>
      <c r="B14" s="36" t="e">
        <f t="shared" si="0"/>
        <v>#REF!</v>
      </c>
      <c r="D14" s="34" t="s">
        <v>802</v>
      </c>
      <c r="E14">
        <v>7</v>
      </c>
      <c r="F14" s="36" t="e">
        <f t="shared" si="1"/>
        <v>#REF!</v>
      </c>
    </row>
    <row r="15" spans="1:8">
      <c r="A15">
        <v>8</v>
      </c>
      <c r="B15" s="36" t="e">
        <f t="shared" si="0"/>
        <v>#REF!</v>
      </c>
      <c r="D15" s="34" t="s">
        <v>803</v>
      </c>
      <c r="E15">
        <v>8</v>
      </c>
      <c r="F15" s="36" t="e">
        <f t="shared" si="1"/>
        <v>#REF!</v>
      </c>
    </row>
    <row r="16" spans="1:8">
      <c r="A16">
        <v>9</v>
      </c>
      <c r="B16" s="36" t="e">
        <f t="shared" si="0"/>
        <v>#REF!</v>
      </c>
      <c r="D16" s="34" t="s">
        <v>804</v>
      </c>
      <c r="E16">
        <v>9</v>
      </c>
      <c r="F16" s="36" t="e">
        <f t="shared" si="1"/>
        <v>#REF!</v>
      </c>
    </row>
    <row r="17" spans="1:6">
      <c r="A17">
        <v>10</v>
      </c>
      <c r="B17" s="36" t="e">
        <f t="shared" si="0"/>
        <v>#REF!</v>
      </c>
      <c r="D17" s="34" t="s">
        <v>805</v>
      </c>
      <c r="E17">
        <v>10</v>
      </c>
      <c r="F17" s="36" t="e">
        <f t="shared" si="1"/>
        <v>#REF!</v>
      </c>
    </row>
    <row r="18" spans="1:6">
      <c r="A18">
        <v>11</v>
      </c>
      <c r="B18" s="36" t="e">
        <f t="shared" si="0"/>
        <v>#REF!</v>
      </c>
      <c r="D18" s="34" t="s">
        <v>806</v>
      </c>
      <c r="E18">
        <v>11</v>
      </c>
      <c r="F18" s="36" t="e">
        <f t="shared" si="1"/>
        <v>#REF!</v>
      </c>
    </row>
    <row r="19" spans="1:6">
      <c r="A19">
        <v>12</v>
      </c>
      <c r="B19" s="36" t="e">
        <f t="shared" si="0"/>
        <v>#REF!</v>
      </c>
      <c r="D19" s="34" t="s">
        <v>807</v>
      </c>
      <c r="E19">
        <v>12</v>
      </c>
      <c r="F19" s="36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98" zoomScaleNormal="98" workbookViewId="0">
      <selection sqref="A1:K1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8.42578125" bestFit="1" customWidth="1"/>
    <col min="9" max="9" width="26" customWidth="1"/>
    <col min="10" max="10" width="28.85546875" customWidth="1"/>
    <col min="11" max="11" width="25.140625" customWidth="1"/>
    <col min="12" max="12" width="23.42578125" bestFit="1" customWidth="1"/>
    <col min="14" max="15" width="9.140625" hidden="1" customWidth="1"/>
  </cols>
  <sheetData>
    <row r="1" spans="1:17" ht="26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39"/>
      <c r="M1" s="39"/>
      <c r="P1" s="39"/>
      <c r="Q1" s="39"/>
    </row>
    <row r="2" spans="1:17" ht="18">
      <c r="D2" s="40"/>
      <c r="E2" s="40"/>
      <c r="F2" s="40"/>
      <c r="G2" s="40"/>
      <c r="H2" s="41"/>
      <c r="I2" s="41"/>
      <c r="J2" s="41"/>
      <c r="K2" s="41"/>
      <c r="L2" s="41"/>
      <c r="M2" s="41"/>
      <c r="N2" s="41"/>
      <c r="O2" s="41"/>
      <c r="P2" s="41"/>
    </row>
    <row r="3" spans="1:17" ht="26.25">
      <c r="A3" s="104" t="s">
        <v>907</v>
      </c>
      <c r="B3" s="104"/>
      <c r="C3" s="104"/>
      <c r="D3" s="104"/>
      <c r="E3" s="104"/>
      <c r="F3" s="104"/>
      <c r="G3" s="104"/>
      <c r="H3" s="104"/>
      <c r="I3" s="104"/>
      <c r="J3" s="42"/>
      <c r="K3" s="42"/>
      <c r="L3" s="43"/>
      <c r="M3" s="43"/>
      <c r="N3" s="43"/>
      <c r="O3" s="43"/>
      <c r="P3" s="43"/>
      <c r="Q3" s="43"/>
    </row>
    <row r="4" spans="1:17" ht="18">
      <c r="A4" s="65">
        <v>1</v>
      </c>
      <c r="B4" s="65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 t="s">
        <v>921</v>
      </c>
      <c r="I4" s="94"/>
      <c r="J4" s="20"/>
      <c r="K4" s="20"/>
    </row>
    <row r="5" spans="1:17" ht="81" customHeight="1">
      <c r="A5" s="95" t="s">
        <v>0</v>
      </c>
      <c r="B5" s="95" t="s">
        <v>14</v>
      </c>
      <c r="C5" s="96" t="s">
        <v>882</v>
      </c>
      <c r="D5" s="97" t="s">
        <v>24</v>
      </c>
      <c r="E5" s="98" t="s">
        <v>917</v>
      </c>
      <c r="F5" s="98" t="s">
        <v>918</v>
      </c>
      <c r="G5" s="99" t="s">
        <v>883</v>
      </c>
      <c r="H5" s="99" t="s">
        <v>884</v>
      </c>
      <c r="I5" s="66"/>
      <c r="J5" s="44"/>
    </row>
    <row r="6" spans="1:17" ht="18.75">
      <c r="A6" s="65"/>
      <c r="B6" s="65"/>
      <c r="C6" s="71" t="s">
        <v>906</v>
      </c>
      <c r="D6" s="71" t="s">
        <v>906</v>
      </c>
      <c r="E6" s="71" t="s">
        <v>906</v>
      </c>
      <c r="F6" s="71" t="s">
        <v>906</v>
      </c>
      <c r="G6" s="71" t="s">
        <v>906</v>
      </c>
      <c r="H6" s="75" t="s">
        <v>906</v>
      </c>
      <c r="I6" s="67"/>
      <c r="J6" s="45"/>
    </row>
    <row r="7" spans="1:17" ht="18">
      <c r="A7" s="48">
        <v>1</v>
      </c>
      <c r="B7" s="48" t="s">
        <v>885</v>
      </c>
      <c r="C7" s="76">
        <v>124443272719.4389</v>
      </c>
      <c r="D7" s="76">
        <v>17901870411.308399</v>
      </c>
      <c r="E7" s="78">
        <v>7092175821.9099998</v>
      </c>
      <c r="F7" s="76">
        <v>2268905562.29</v>
      </c>
      <c r="G7" s="76">
        <v>12193000229.023199</v>
      </c>
      <c r="H7" s="100">
        <f>C7+D7+E7+F7+G7</f>
        <v>163899224743.97052</v>
      </c>
      <c r="I7" s="68"/>
      <c r="J7" s="47"/>
      <c r="K7" s="32"/>
    </row>
    <row r="8" spans="1:17" ht="18">
      <c r="A8" s="48">
        <v>2</v>
      </c>
      <c r="B8" s="48" t="s">
        <v>886</v>
      </c>
      <c r="C8" s="76">
        <v>63119290946.533997</v>
      </c>
      <c r="D8" s="76">
        <v>9080067907.9377003</v>
      </c>
      <c r="E8" s="79">
        <v>3597246354.6199999</v>
      </c>
      <c r="F8" s="76">
        <v>1150819222.1800001</v>
      </c>
      <c r="G8" s="76">
        <v>40643334096.744003</v>
      </c>
      <c r="H8" s="100">
        <f t="shared" ref="H8:H15" si="0">C8+D8+E8+F8+G8</f>
        <v>117590758528.01569</v>
      </c>
      <c r="I8" s="68"/>
      <c r="J8" s="47"/>
    </row>
    <row r="9" spans="1:17" ht="18">
      <c r="A9" s="48">
        <v>3</v>
      </c>
      <c r="B9" s="48" t="s">
        <v>887</v>
      </c>
      <c r="C9" s="76">
        <v>48662327600.995499</v>
      </c>
      <c r="D9" s="76">
        <v>7000351755.3711004</v>
      </c>
      <c r="E9" s="79">
        <v>2773326156.6300001</v>
      </c>
      <c r="F9" s="77">
        <v>887233382.37</v>
      </c>
      <c r="G9" s="76">
        <v>28450333867.720798</v>
      </c>
      <c r="H9" s="100">
        <f t="shared" si="0"/>
        <v>87773572763.087402</v>
      </c>
      <c r="I9" s="68"/>
      <c r="J9" s="47"/>
    </row>
    <row r="10" spans="1:17" ht="18">
      <c r="A10" s="48">
        <v>4</v>
      </c>
      <c r="B10" s="48" t="s">
        <v>888</v>
      </c>
      <c r="C10" s="76">
        <f>22639642370.7116+109332655.4</f>
        <v>22748975026.111603</v>
      </c>
      <c r="D10" s="76">
        <v>4535121151.5427999</v>
      </c>
      <c r="E10" s="79">
        <v>2011675038.29</v>
      </c>
      <c r="F10" s="76">
        <v>643568461.71000004</v>
      </c>
      <c r="G10" s="76">
        <v>0</v>
      </c>
      <c r="H10" s="100">
        <f t="shared" si="0"/>
        <v>29939339677.654404</v>
      </c>
      <c r="I10" s="68"/>
      <c r="J10" s="47"/>
    </row>
    <row r="11" spans="1:17" ht="18">
      <c r="A11" s="48">
        <v>5</v>
      </c>
      <c r="B11" s="48" t="s">
        <v>889</v>
      </c>
      <c r="C11" s="76">
        <v>3013344785.6300001</v>
      </c>
      <c r="D11" s="76">
        <v>0</v>
      </c>
      <c r="E11" s="79">
        <v>0</v>
      </c>
      <c r="F11" s="77">
        <v>0</v>
      </c>
      <c r="G11" s="76">
        <v>0</v>
      </c>
      <c r="H11" s="100">
        <f t="shared" si="0"/>
        <v>3013344785.6300001</v>
      </c>
      <c r="I11" s="68"/>
      <c r="J11" s="47"/>
    </row>
    <row r="12" spans="1:17" ht="18">
      <c r="A12" s="48">
        <v>6</v>
      </c>
      <c r="B12" s="48" t="s">
        <v>903</v>
      </c>
      <c r="C12" s="76">
        <v>3088235054.4899998</v>
      </c>
      <c r="D12" s="76">
        <v>0</v>
      </c>
      <c r="E12" s="79">
        <v>0</v>
      </c>
      <c r="F12" s="76">
        <v>0</v>
      </c>
      <c r="G12" s="76">
        <v>0</v>
      </c>
      <c r="H12" s="100">
        <f t="shared" si="0"/>
        <v>3088235054.4899998</v>
      </c>
      <c r="I12" s="68"/>
      <c r="J12" s="47"/>
    </row>
    <row r="13" spans="1:17" ht="18">
      <c r="A13" s="48">
        <v>7</v>
      </c>
      <c r="B13" s="69" t="s">
        <v>904</v>
      </c>
      <c r="C13" s="76">
        <v>2012483034.5699999</v>
      </c>
      <c r="D13" s="76">
        <v>0</v>
      </c>
      <c r="E13" s="79">
        <v>0</v>
      </c>
      <c r="F13" s="76">
        <v>0</v>
      </c>
      <c r="G13" s="76">
        <v>3386944508.0619998</v>
      </c>
      <c r="H13" s="100">
        <f t="shared" si="0"/>
        <v>5399427542.632</v>
      </c>
      <c r="I13" s="68"/>
      <c r="J13" s="47"/>
    </row>
    <row r="14" spans="1:17" ht="18">
      <c r="A14" s="48">
        <v>8</v>
      </c>
      <c r="B14" s="48" t="s">
        <v>905</v>
      </c>
      <c r="C14" s="76">
        <v>1444607232.1199999</v>
      </c>
      <c r="D14" s="76">
        <v>0</v>
      </c>
      <c r="E14" s="79">
        <v>0</v>
      </c>
      <c r="F14" s="76">
        <v>0</v>
      </c>
      <c r="G14" s="76"/>
      <c r="H14" s="100">
        <f t="shared" si="0"/>
        <v>1444607232.1199999</v>
      </c>
      <c r="I14" s="68"/>
      <c r="J14" s="47"/>
    </row>
    <row r="15" spans="1:17" ht="18">
      <c r="A15" s="48">
        <v>9</v>
      </c>
      <c r="B15" s="69" t="s">
        <v>919</v>
      </c>
      <c r="C15" s="76">
        <f>6250000000+421015566.41</f>
        <v>6671015566.4099998</v>
      </c>
      <c r="D15" s="76"/>
      <c r="E15" s="79"/>
      <c r="F15" s="76"/>
      <c r="G15" s="76"/>
      <c r="H15" s="100">
        <f t="shared" si="0"/>
        <v>6671015566.4099998</v>
      </c>
      <c r="I15" s="68"/>
      <c r="J15" s="47"/>
    </row>
    <row r="16" spans="1:17" ht="18">
      <c r="A16" s="48"/>
      <c r="B16" s="48" t="s">
        <v>884</v>
      </c>
      <c r="C16" s="70">
        <f>SUM(C7:C15)</f>
        <v>275203551966.29999</v>
      </c>
      <c r="D16" s="70">
        <f t="shared" ref="D16:H16" si="1">SUM(D7:D15)</f>
        <v>38517411226.160004</v>
      </c>
      <c r="E16" s="70">
        <f t="shared" si="1"/>
        <v>15474423371.450001</v>
      </c>
      <c r="F16" s="70">
        <f t="shared" si="1"/>
        <v>4950526628.5500002</v>
      </c>
      <c r="G16" s="70">
        <f t="shared" si="1"/>
        <v>84673612701.550003</v>
      </c>
      <c r="H16" s="70">
        <f t="shared" si="1"/>
        <v>418819525894.01001</v>
      </c>
      <c r="I16" s="68"/>
      <c r="J16" s="46"/>
    </row>
    <row r="17" spans="1:11" ht="18">
      <c r="A17" s="21"/>
      <c r="B17" s="49" t="s">
        <v>890</v>
      </c>
      <c r="C17" s="50"/>
      <c r="D17" s="50"/>
      <c r="E17" s="50"/>
      <c r="F17" s="50"/>
      <c r="G17" s="50"/>
      <c r="H17" s="50"/>
      <c r="I17" s="50"/>
      <c r="J17" s="47"/>
      <c r="K17" s="47"/>
    </row>
    <row r="18" spans="1:11" ht="18">
      <c r="A18" s="21"/>
      <c r="C18" s="50"/>
      <c r="D18" s="80"/>
      <c r="E18" s="80"/>
      <c r="F18" s="40"/>
      <c r="G18" s="40"/>
      <c r="H18" s="50"/>
      <c r="I18" s="50"/>
      <c r="J18" s="50"/>
      <c r="K18" s="50"/>
    </row>
    <row r="19" spans="1:11" ht="16.5">
      <c r="A19" s="105" t="s">
        <v>910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1" spans="1:11">
      <c r="A21" s="38">
        <v>1</v>
      </c>
      <c r="B21" s="38">
        <v>2</v>
      </c>
      <c r="C21" s="38">
        <v>3</v>
      </c>
      <c r="D21" s="38">
        <v>4</v>
      </c>
      <c r="E21" s="38" t="s">
        <v>922</v>
      </c>
      <c r="F21" s="73">
        <v>6</v>
      </c>
      <c r="G21" s="90">
        <v>7</v>
      </c>
      <c r="H21" s="91">
        <v>8</v>
      </c>
      <c r="I21" s="90">
        <v>9</v>
      </c>
      <c r="J21" s="91" t="s">
        <v>923</v>
      </c>
      <c r="K21" s="20"/>
    </row>
    <row r="22" spans="1:11" ht="57" customHeight="1">
      <c r="A22" s="2" t="s">
        <v>0</v>
      </c>
      <c r="B22" s="2" t="s">
        <v>14</v>
      </c>
      <c r="C22" s="51" t="s">
        <v>5</v>
      </c>
      <c r="D22" s="2" t="s">
        <v>891</v>
      </c>
      <c r="E22" s="2" t="s">
        <v>12</v>
      </c>
      <c r="F22" s="93" t="s">
        <v>24</v>
      </c>
      <c r="G22" s="74" t="s">
        <v>917</v>
      </c>
      <c r="H22" s="74" t="s">
        <v>918</v>
      </c>
      <c r="I22" s="52" t="s">
        <v>883</v>
      </c>
      <c r="J22" s="2" t="s">
        <v>13</v>
      </c>
      <c r="K22" s="53"/>
    </row>
    <row r="23" spans="1:11" ht="18.75">
      <c r="A23" s="1"/>
      <c r="B23" s="1"/>
      <c r="C23" s="71" t="s">
        <v>906</v>
      </c>
      <c r="D23" s="71" t="s">
        <v>906</v>
      </c>
      <c r="E23" s="71" t="s">
        <v>906</v>
      </c>
      <c r="F23" s="71" t="s">
        <v>906</v>
      </c>
      <c r="G23" s="71" t="s">
        <v>906</v>
      </c>
      <c r="H23" s="71" t="s">
        <v>906</v>
      </c>
      <c r="I23" s="71" t="s">
        <v>906</v>
      </c>
      <c r="J23" s="75" t="s">
        <v>906</v>
      </c>
      <c r="K23" s="54"/>
    </row>
    <row r="24" spans="1:11" ht="15.75">
      <c r="A24" s="55">
        <v>1</v>
      </c>
      <c r="B24" s="56" t="s">
        <v>892</v>
      </c>
      <c r="C24" s="57">
        <v>114569072264.47971</v>
      </c>
      <c r="D24" s="81">
        <v>15561784902.92</v>
      </c>
      <c r="E24" s="57">
        <f>C24-D24</f>
        <v>99007287361.559708</v>
      </c>
      <c r="F24" s="57">
        <v>16481410686.190001</v>
      </c>
      <c r="G24" s="57">
        <v>6529432941.5832996</v>
      </c>
      <c r="H24" s="57">
        <v>2088874710.9200001</v>
      </c>
      <c r="I24" s="57">
        <v>11380133547.09</v>
      </c>
      <c r="J24" s="101">
        <f>E24+F24+G24+H24+I24</f>
        <v>135487139247.343</v>
      </c>
      <c r="K24" s="58"/>
    </row>
    <row r="25" spans="1:11" ht="15.75">
      <c r="A25" s="55">
        <v>2</v>
      </c>
      <c r="B25" s="56" t="s">
        <v>893</v>
      </c>
      <c r="C25" s="57">
        <v>2362248912.6697001</v>
      </c>
      <c r="D25" s="57">
        <v>0</v>
      </c>
      <c r="E25" s="57">
        <f t="shared" ref="E25:E28" si="2">C25-D25</f>
        <v>2362248912.6697001</v>
      </c>
      <c r="F25" s="57">
        <v>339822900.75</v>
      </c>
      <c r="G25" s="57">
        <v>134627483.33160001</v>
      </c>
      <c r="H25" s="57">
        <v>43069581.670000002</v>
      </c>
      <c r="I25" s="57">
        <v>0</v>
      </c>
      <c r="J25" s="101">
        <f t="shared" ref="J25:J28" si="3">E25+F25+G25+H25+I25</f>
        <v>2879768878.4213004</v>
      </c>
      <c r="K25" s="58"/>
    </row>
    <row r="26" spans="1:11" ht="15.75">
      <c r="A26" s="55">
        <v>3</v>
      </c>
      <c r="B26" s="56" t="s">
        <v>894</v>
      </c>
      <c r="C26" s="57">
        <v>1181124456.3348</v>
      </c>
      <c r="D26" s="57">
        <v>0</v>
      </c>
      <c r="E26" s="57">
        <f t="shared" si="2"/>
        <v>1181124456.3348</v>
      </c>
      <c r="F26" s="57">
        <v>169911450.37</v>
      </c>
      <c r="G26" s="57">
        <v>67313741.665800005</v>
      </c>
      <c r="H26" s="57">
        <v>21534790.829999998</v>
      </c>
      <c r="I26" s="57">
        <v>0</v>
      </c>
      <c r="J26" s="101">
        <f t="shared" si="3"/>
        <v>1439884439.2006001</v>
      </c>
      <c r="K26" s="58"/>
    </row>
    <row r="27" spans="1:11" ht="15.75">
      <c r="A27" s="55">
        <v>4</v>
      </c>
      <c r="B27" s="56" t="s">
        <v>895</v>
      </c>
      <c r="C27" s="57">
        <v>3968578173.2851</v>
      </c>
      <c r="D27" s="57">
        <v>0</v>
      </c>
      <c r="E27" s="57">
        <f t="shared" si="2"/>
        <v>3968578173.2851</v>
      </c>
      <c r="F27" s="57">
        <v>570902473.37</v>
      </c>
      <c r="G27" s="57">
        <v>226174171.9971</v>
      </c>
      <c r="H27" s="57">
        <v>72356897.200000003</v>
      </c>
      <c r="I27" s="57">
        <v>0</v>
      </c>
      <c r="J27" s="101">
        <f t="shared" si="3"/>
        <v>4838011715.8521996</v>
      </c>
      <c r="K27" s="58"/>
    </row>
    <row r="28" spans="1:11" ht="16.5" thickBot="1">
      <c r="A28" s="55">
        <v>5</v>
      </c>
      <c r="B28" s="55" t="s">
        <v>896</v>
      </c>
      <c r="C28" s="57">
        <v>2362248912.6697001</v>
      </c>
      <c r="D28" s="57">
        <v>41403733.490000002</v>
      </c>
      <c r="E28" s="57">
        <f t="shared" si="2"/>
        <v>2320845179.1797004</v>
      </c>
      <c r="F28" s="57">
        <v>339822900.75</v>
      </c>
      <c r="G28" s="57">
        <v>134627483.33160001</v>
      </c>
      <c r="H28" s="57">
        <v>43069581.670000002</v>
      </c>
      <c r="I28" s="57">
        <v>812866681.92999995</v>
      </c>
      <c r="J28" s="101">
        <f t="shared" si="3"/>
        <v>3651231826.8613005</v>
      </c>
      <c r="K28" s="58"/>
    </row>
    <row r="29" spans="1:11" ht="17.25" thickTop="1" thickBot="1">
      <c r="A29" s="1"/>
      <c r="B29" s="59" t="s">
        <v>897</v>
      </c>
      <c r="C29" s="60">
        <f>SUM(C24:C28)</f>
        <v>124443272719.43898</v>
      </c>
      <c r="D29" s="60">
        <f t="shared" ref="D29:I29" si="4">SUM(D24:D28)</f>
        <v>15603188636.41</v>
      </c>
      <c r="E29" s="60">
        <f t="shared" si="4"/>
        <v>108840084083.02899</v>
      </c>
      <c r="F29" s="60">
        <f t="shared" si="4"/>
        <v>17901870411.43</v>
      </c>
      <c r="G29" s="60">
        <f t="shared" si="4"/>
        <v>7092175821.9094</v>
      </c>
      <c r="H29" s="60">
        <f t="shared" si="4"/>
        <v>2268905562.29</v>
      </c>
      <c r="I29" s="60">
        <f t="shared" si="4"/>
        <v>12193000229.02</v>
      </c>
      <c r="J29" s="60">
        <f t="shared" ref="J29" si="5">SUM(J24:J28)</f>
        <v>148296036107.67841</v>
      </c>
      <c r="K29" s="61"/>
    </row>
    <row r="30" spans="1:11" ht="13.5" thickTop="1">
      <c r="D30" s="28"/>
      <c r="E30" s="28"/>
      <c r="F30" s="64"/>
      <c r="G30" s="15"/>
      <c r="H30" s="15"/>
      <c r="I30" s="30"/>
      <c r="J30" s="62"/>
      <c r="K30" s="58"/>
    </row>
    <row r="31" spans="1:11" ht="23.25">
      <c r="A31" s="63"/>
      <c r="E31" s="28"/>
      <c r="F31" s="28"/>
      <c r="H31" s="29"/>
      <c r="I31" s="29"/>
      <c r="J31" s="29"/>
      <c r="K31" s="28"/>
    </row>
    <row r="32" spans="1:11" ht="20.25">
      <c r="A32" s="106" t="s">
        <v>902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2:8">
      <c r="B33" s="19"/>
      <c r="C33" s="19"/>
      <c r="D33" s="19"/>
      <c r="E33" s="19"/>
      <c r="F33" s="19"/>
      <c r="G33" s="19"/>
    </row>
    <row r="34" spans="2:8" hidden="1">
      <c r="B34" s="19"/>
      <c r="C34" s="19"/>
      <c r="D34" s="19"/>
      <c r="E34" s="19"/>
      <c r="F34" s="19"/>
      <c r="G34" s="19"/>
    </row>
    <row r="35" spans="2:8">
      <c r="B35" s="19"/>
      <c r="C35" s="19"/>
      <c r="D35" s="19"/>
      <c r="E35" s="19"/>
      <c r="F35" s="19"/>
      <c r="G35" s="19"/>
    </row>
    <row r="36" spans="2:8" ht="20.25">
      <c r="C36" s="102" t="s">
        <v>898</v>
      </c>
      <c r="D36" s="102"/>
      <c r="E36" s="102"/>
      <c r="F36" s="102"/>
      <c r="G36" s="102"/>
      <c r="H36" s="102"/>
    </row>
    <row r="37" spans="2:8" ht="20.25">
      <c r="C37" s="107" t="s">
        <v>899</v>
      </c>
      <c r="D37" s="107"/>
      <c r="E37" s="107"/>
      <c r="F37" s="107"/>
      <c r="G37" s="107"/>
      <c r="H37" s="107"/>
    </row>
    <row r="38" spans="2:8" ht="20.25">
      <c r="C38" s="102" t="s">
        <v>900</v>
      </c>
      <c r="D38" s="102"/>
      <c r="E38" s="102"/>
      <c r="F38" s="102"/>
      <c r="G38" s="102"/>
      <c r="H38" s="102"/>
    </row>
    <row r="39" spans="2:8" ht="20.25">
      <c r="C39" s="102" t="s">
        <v>901</v>
      </c>
      <c r="D39" s="102"/>
      <c r="E39" s="102"/>
      <c r="F39" s="102"/>
      <c r="G39" s="102"/>
      <c r="H39" s="102"/>
    </row>
  </sheetData>
  <mergeCells count="8">
    <mergeCell ref="C38:H38"/>
    <mergeCell ref="C39:H39"/>
    <mergeCell ref="A1:K1"/>
    <mergeCell ref="A3:I3"/>
    <mergeCell ref="A19:K19"/>
    <mergeCell ref="A32:K32"/>
    <mergeCell ref="C36:H36"/>
    <mergeCell ref="C37:H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0"/>
  <sheetViews>
    <sheetView zoomScale="80" zoomScaleNormal="80" workbookViewId="0">
      <pane xSplit="3" ySplit="9" topLeftCell="D36" activePane="bottomRight" state="frozen"/>
      <selection pane="topRight" activeCell="D1" sqref="D1"/>
      <selection pane="bottomLeft" activeCell="A10" sqref="A10"/>
      <selection pane="bottomRight" activeCell="A36" sqref="A36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8" bestFit="1" customWidth="1"/>
    <col min="8" max="8" width="18.5703125" customWidth="1"/>
    <col min="9" max="9" width="19.42578125" customWidth="1"/>
    <col min="10" max="12" width="19.5703125" customWidth="1"/>
    <col min="13" max="13" width="21" customWidth="1"/>
    <col min="14" max="14" width="22.140625" bestFit="1" customWidth="1"/>
    <col min="15" max="15" width="24.28515625" bestFit="1" customWidth="1"/>
    <col min="16" max="16" width="20.28515625" bestFit="1" customWidth="1"/>
    <col min="17" max="17" width="8.5703125" bestFit="1" customWidth="1"/>
  </cols>
  <sheetData>
    <row r="1" spans="1:17" ht="26.25" hidden="1">
      <c r="A1" s="25"/>
      <c r="B1" s="25"/>
      <c r="C1" s="25"/>
      <c r="D1" s="25"/>
      <c r="E1" s="25"/>
      <c r="F1" s="25"/>
      <c r="G1" s="25"/>
      <c r="H1" s="25"/>
      <c r="I1" s="25"/>
      <c r="J1" s="25"/>
      <c r="K1" s="37"/>
      <c r="L1" s="72"/>
      <c r="M1" s="25"/>
      <c r="N1" s="25"/>
      <c r="O1" s="25"/>
      <c r="P1" s="25"/>
      <c r="Q1" s="25"/>
    </row>
    <row r="2" spans="1:17" ht="26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89"/>
    </row>
    <row r="3" spans="1:17" ht="18" customHeight="1">
      <c r="G3" s="29"/>
      <c r="H3" s="21" t="s">
        <v>17</v>
      </c>
    </row>
    <row r="4" spans="1:17" ht="18">
      <c r="A4" s="124" t="s">
        <v>913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7" ht="20.25">
      <c r="A5" s="20"/>
      <c r="B5" s="20"/>
      <c r="C5" s="20"/>
      <c r="D5" s="110" t="s">
        <v>914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20"/>
    </row>
    <row r="6" spans="1:17">
      <c r="A6" s="83">
        <v>1</v>
      </c>
      <c r="B6" s="83">
        <v>2</v>
      </c>
      <c r="C6" s="83">
        <v>3</v>
      </c>
      <c r="D6" s="83">
        <v>4</v>
      </c>
      <c r="E6" s="83">
        <v>5</v>
      </c>
      <c r="F6" s="83" t="s">
        <v>6</v>
      </c>
      <c r="G6" s="83">
        <v>7</v>
      </c>
      <c r="H6" s="83">
        <v>8</v>
      </c>
      <c r="I6" s="83">
        <v>9</v>
      </c>
      <c r="J6" s="83" t="s">
        <v>7</v>
      </c>
      <c r="K6" s="83">
        <v>11</v>
      </c>
      <c r="L6" s="83">
        <v>12</v>
      </c>
      <c r="M6" s="83">
        <v>13</v>
      </c>
      <c r="N6" s="83">
        <v>14</v>
      </c>
      <c r="O6" s="83" t="s">
        <v>911</v>
      </c>
      <c r="P6" s="83" t="s">
        <v>912</v>
      </c>
      <c r="Q6" s="1"/>
    </row>
    <row r="7" spans="1:17" ht="12.75" customHeight="1">
      <c r="A7" s="108" t="s">
        <v>0</v>
      </c>
      <c r="B7" s="108" t="s">
        <v>14</v>
      </c>
      <c r="C7" s="108" t="s">
        <v>1</v>
      </c>
      <c r="D7" s="108" t="s">
        <v>5</v>
      </c>
      <c r="E7" s="108" t="s">
        <v>22</v>
      </c>
      <c r="F7" s="108" t="s">
        <v>2</v>
      </c>
      <c r="G7" s="119" t="s">
        <v>19</v>
      </c>
      <c r="H7" s="120"/>
      <c r="I7" s="121"/>
      <c r="J7" s="108" t="s">
        <v>12</v>
      </c>
      <c r="K7" s="113" t="s">
        <v>908</v>
      </c>
      <c r="L7" s="115" t="s">
        <v>909</v>
      </c>
      <c r="M7" s="122" t="s">
        <v>879</v>
      </c>
      <c r="N7" s="108" t="s">
        <v>62</v>
      </c>
      <c r="O7" s="108" t="s">
        <v>20</v>
      </c>
      <c r="P7" s="111" t="s">
        <v>13</v>
      </c>
      <c r="Q7" s="108" t="s">
        <v>0</v>
      </c>
    </row>
    <row r="8" spans="1:17" ht="67.5" customHeight="1">
      <c r="A8" s="109"/>
      <c r="B8" s="109"/>
      <c r="C8" s="109"/>
      <c r="D8" s="109"/>
      <c r="E8" s="109"/>
      <c r="F8" s="109"/>
      <c r="G8" s="2" t="s">
        <v>3</v>
      </c>
      <c r="H8" s="2" t="s">
        <v>11</v>
      </c>
      <c r="I8" s="2" t="s">
        <v>812</v>
      </c>
      <c r="J8" s="109"/>
      <c r="K8" s="114"/>
      <c r="L8" s="116"/>
      <c r="M8" s="123"/>
      <c r="N8" s="109"/>
      <c r="O8" s="109"/>
      <c r="P8" s="112"/>
      <c r="Q8" s="109"/>
    </row>
    <row r="9" spans="1:17">
      <c r="A9" s="1"/>
      <c r="B9" s="1"/>
      <c r="C9" s="1"/>
      <c r="D9" s="3" t="s">
        <v>4</v>
      </c>
      <c r="E9" s="3" t="s">
        <v>4</v>
      </c>
      <c r="F9" s="3" t="s">
        <v>4</v>
      </c>
      <c r="G9" s="3" t="s">
        <v>4</v>
      </c>
      <c r="H9" s="3" t="s">
        <v>4</v>
      </c>
      <c r="I9" s="3" t="s">
        <v>4</v>
      </c>
      <c r="J9" s="3" t="s">
        <v>4</v>
      </c>
      <c r="K9" s="3" t="s">
        <v>4</v>
      </c>
      <c r="L9" s="3" t="s">
        <v>4</v>
      </c>
      <c r="M9" s="3" t="s">
        <v>4</v>
      </c>
      <c r="N9" s="3" t="s">
        <v>4</v>
      </c>
      <c r="O9" s="3" t="s">
        <v>4</v>
      </c>
      <c r="P9" s="7" t="s">
        <v>4</v>
      </c>
      <c r="Q9" s="1"/>
    </row>
    <row r="10" spans="1:17" ht="18" customHeight="1">
      <c r="A10" s="1">
        <v>1</v>
      </c>
      <c r="B10" s="27" t="s">
        <v>25</v>
      </c>
      <c r="C10" s="26">
        <v>17</v>
      </c>
      <c r="D10" s="87">
        <v>1558625812.4992001</v>
      </c>
      <c r="E10" s="87">
        <v>285468046.59710002</v>
      </c>
      <c r="F10" s="4">
        <f>D10+E10</f>
        <v>1844093859.0963001</v>
      </c>
      <c r="G10" s="87">
        <v>27889972.449999999</v>
      </c>
      <c r="H10" s="87">
        <v>0</v>
      </c>
      <c r="I10" s="87">
        <v>488636214.57999998</v>
      </c>
      <c r="J10" s="12">
        <f>F10-G10-H10-I10</f>
        <v>1327567672.0663002</v>
      </c>
      <c r="K10" s="87">
        <v>117293212.0318</v>
      </c>
      <c r="L10" s="87">
        <v>35821820.022</v>
      </c>
      <c r="M10" s="87">
        <v>282461721.94999999</v>
      </c>
      <c r="N10" s="87">
        <v>825866536.04960001</v>
      </c>
      <c r="O10" s="18">
        <f>F10+K10+L10+M10+N10</f>
        <v>3105537149.1497002</v>
      </c>
      <c r="P10" s="8">
        <f>J10+K10+L10+M10+N10</f>
        <v>2589010962.1197004</v>
      </c>
      <c r="Q10" s="92">
        <v>1</v>
      </c>
    </row>
    <row r="11" spans="1:17" ht="18" customHeight="1">
      <c r="A11" s="1">
        <v>2</v>
      </c>
      <c r="B11" s="27" t="s">
        <v>26</v>
      </c>
      <c r="C11" s="22">
        <v>21</v>
      </c>
      <c r="D11" s="87">
        <v>1658109833.2542</v>
      </c>
      <c r="E11" s="87">
        <v>0</v>
      </c>
      <c r="F11" s="4">
        <f>D11+E11</f>
        <v>1658109833.2542</v>
      </c>
      <c r="G11" s="87">
        <v>52020925.729999997</v>
      </c>
      <c r="H11" s="87">
        <v>0</v>
      </c>
      <c r="I11" s="87">
        <v>330357169.13999999</v>
      </c>
      <c r="J11" s="12">
        <f t="shared" ref="J11:J45" si="0">F11-G11-H11-I11</f>
        <v>1275731738.3842001</v>
      </c>
      <c r="K11" s="87">
        <v>94497727.459999993</v>
      </c>
      <c r="L11" s="87">
        <v>30231402.16</v>
      </c>
      <c r="M11" s="87">
        <v>238528501.49000001</v>
      </c>
      <c r="N11" s="87">
        <v>859535076.73679996</v>
      </c>
      <c r="O11" s="18">
        <f t="shared" ref="O11:O45" si="1">F11+K11+L11+M11+N11</f>
        <v>2880902541.1009998</v>
      </c>
      <c r="P11" s="8">
        <f t="shared" ref="P11:P45" si="2">J11+K11+L11+M11+N11</f>
        <v>2498524446.2309999</v>
      </c>
      <c r="Q11" s="92">
        <v>2</v>
      </c>
    </row>
    <row r="12" spans="1:17" ht="18" customHeight="1">
      <c r="A12" s="1">
        <v>3</v>
      </c>
      <c r="B12" s="27" t="s">
        <v>27</v>
      </c>
      <c r="C12" s="22">
        <v>31</v>
      </c>
      <c r="D12" s="87">
        <v>1673518517.6255</v>
      </c>
      <c r="E12" s="87">
        <v>6990020814.6246996</v>
      </c>
      <c r="F12" s="4">
        <f t="shared" ref="F12:F45" si="3">D12+E12</f>
        <v>8663539332.2502003</v>
      </c>
      <c r="G12" s="87">
        <v>113718046.95</v>
      </c>
      <c r="H12" s="87">
        <v>0</v>
      </c>
      <c r="I12" s="87">
        <v>977490067.63</v>
      </c>
      <c r="J12" s="12">
        <f t="shared" si="0"/>
        <v>7572331217.6702003</v>
      </c>
      <c r="K12" s="87">
        <v>698556530.89040005</v>
      </c>
      <c r="L12" s="87">
        <v>249915769.46129999</v>
      </c>
      <c r="M12" s="87">
        <v>1653507928.75</v>
      </c>
      <c r="N12" s="87">
        <v>917818613.42589998</v>
      </c>
      <c r="O12" s="18">
        <f t="shared" si="1"/>
        <v>12183338174.7778</v>
      </c>
      <c r="P12" s="8">
        <f t="shared" si="2"/>
        <v>11092130060.1978</v>
      </c>
      <c r="Q12" s="92">
        <v>3</v>
      </c>
    </row>
    <row r="13" spans="1:17" ht="18" customHeight="1">
      <c r="A13" s="1">
        <v>4</v>
      </c>
      <c r="B13" s="27" t="s">
        <v>28</v>
      </c>
      <c r="C13" s="22">
        <v>21</v>
      </c>
      <c r="D13" s="87">
        <v>1655003559.6891</v>
      </c>
      <c r="E13" s="87">
        <v>0</v>
      </c>
      <c r="F13" s="4">
        <f t="shared" si="3"/>
        <v>1655003559.6891</v>
      </c>
      <c r="G13" s="87">
        <v>39537418.020000003</v>
      </c>
      <c r="H13" s="87">
        <v>0</v>
      </c>
      <c r="I13" s="87">
        <v>107021602.06</v>
      </c>
      <c r="J13" s="12">
        <f t="shared" si="0"/>
        <v>1508444539.6091001</v>
      </c>
      <c r="K13" s="87">
        <v>94320697.090000004</v>
      </c>
      <c r="L13" s="87">
        <v>30174767.190000001</v>
      </c>
      <c r="M13" s="87">
        <v>238081646.43000001</v>
      </c>
      <c r="N13" s="87">
        <v>960041476.88769996</v>
      </c>
      <c r="O13" s="18">
        <f t="shared" si="1"/>
        <v>2977622147.2867999</v>
      </c>
      <c r="P13" s="8">
        <f t="shared" si="2"/>
        <v>2831063127.2068</v>
      </c>
      <c r="Q13" s="92">
        <v>4</v>
      </c>
    </row>
    <row r="14" spans="1:17" ht="18" customHeight="1">
      <c r="A14" s="1">
        <v>5</v>
      </c>
      <c r="B14" s="27" t="s">
        <v>29</v>
      </c>
      <c r="C14" s="22">
        <v>20</v>
      </c>
      <c r="D14" s="87">
        <v>1991024731.4296999</v>
      </c>
      <c r="E14" s="87">
        <v>0</v>
      </c>
      <c r="F14" s="4">
        <f t="shared" si="3"/>
        <v>1991024731.4296999</v>
      </c>
      <c r="G14" s="87">
        <v>78191034.269999996</v>
      </c>
      <c r="H14" s="87">
        <v>305669380</v>
      </c>
      <c r="I14" s="87">
        <v>519349334.31</v>
      </c>
      <c r="J14" s="12">
        <f t="shared" si="0"/>
        <v>1087814982.8497</v>
      </c>
      <c r="K14" s="87">
        <v>113470958.70999999</v>
      </c>
      <c r="L14" s="87">
        <v>36301255.899999999</v>
      </c>
      <c r="M14" s="87">
        <v>286420197.31999999</v>
      </c>
      <c r="N14" s="87">
        <v>996008249.25670004</v>
      </c>
      <c r="O14" s="18">
        <f t="shared" si="1"/>
        <v>3423225392.6164002</v>
      </c>
      <c r="P14" s="8">
        <f t="shared" si="2"/>
        <v>2520015644.0363998</v>
      </c>
      <c r="Q14" s="92">
        <v>5</v>
      </c>
    </row>
    <row r="15" spans="1:17" ht="18" customHeight="1">
      <c r="A15" s="1">
        <v>6</v>
      </c>
      <c r="B15" s="27" t="s">
        <v>30</v>
      </c>
      <c r="C15" s="22">
        <v>8</v>
      </c>
      <c r="D15" s="87">
        <v>1472792387.8274</v>
      </c>
      <c r="E15" s="87">
        <v>4785145969.2210999</v>
      </c>
      <c r="F15" s="4">
        <f t="shared" si="3"/>
        <v>6257938357.0485001</v>
      </c>
      <c r="G15" s="87">
        <v>28749844.309999999</v>
      </c>
      <c r="H15" s="87">
        <v>421546663.22000003</v>
      </c>
      <c r="I15" s="87">
        <v>1097827002.6800001</v>
      </c>
      <c r="J15" s="12">
        <f t="shared" si="0"/>
        <v>4709814846.8384991</v>
      </c>
      <c r="K15" s="87">
        <v>494338081.9012</v>
      </c>
      <c r="L15" s="87">
        <v>152504848.5499</v>
      </c>
      <c r="M15" s="87">
        <v>1157750684.49</v>
      </c>
      <c r="N15" s="87">
        <v>814893973.43499994</v>
      </c>
      <c r="O15" s="18">
        <f t="shared" si="1"/>
        <v>8877425945.4246006</v>
      </c>
      <c r="P15" s="8">
        <f t="shared" si="2"/>
        <v>7329302435.2145996</v>
      </c>
      <c r="Q15" s="92">
        <v>6</v>
      </c>
    </row>
    <row r="16" spans="1:17" ht="18" customHeight="1">
      <c r="A16" s="1">
        <v>7</v>
      </c>
      <c r="B16" s="27" t="s">
        <v>31</v>
      </c>
      <c r="C16" s="22">
        <v>23</v>
      </c>
      <c r="D16" s="87">
        <v>1866714393.5829</v>
      </c>
      <c r="E16" s="87">
        <v>0</v>
      </c>
      <c r="F16" s="4">
        <f t="shared" si="3"/>
        <v>1866714393.5829</v>
      </c>
      <c r="G16" s="87">
        <v>23309408.260000002</v>
      </c>
      <c r="H16" s="87">
        <v>103855987.23</v>
      </c>
      <c r="I16" s="87">
        <v>478172499.14999998</v>
      </c>
      <c r="J16" s="12">
        <f t="shared" si="0"/>
        <v>1261376498.9429002</v>
      </c>
      <c r="K16" s="87">
        <v>106386359.02</v>
      </c>
      <c r="L16" s="87">
        <v>34034774.060000002</v>
      </c>
      <c r="M16" s="87">
        <v>268537450.35000002</v>
      </c>
      <c r="N16" s="87">
        <v>947637015.49479997</v>
      </c>
      <c r="O16" s="18">
        <f t="shared" si="1"/>
        <v>3223309992.5077</v>
      </c>
      <c r="P16" s="8">
        <f t="shared" si="2"/>
        <v>2617972097.8677001</v>
      </c>
      <c r="Q16" s="92">
        <v>7</v>
      </c>
    </row>
    <row r="17" spans="1:17" ht="18" customHeight="1">
      <c r="A17" s="1">
        <v>8</v>
      </c>
      <c r="B17" s="27" t="s">
        <v>32</v>
      </c>
      <c r="C17" s="22">
        <v>27</v>
      </c>
      <c r="D17" s="87">
        <v>2068052021.7542</v>
      </c>
      <c r="E17" s="87">
        <v>0</v>
      </c>
      <c r="F17" s="4">
        <f t="shared" si="3"/>
        <v>2068052021.7542</v>
      </c>
      <c r="G17" s="87">
        <v>19900586.239999998</v>
      </c>
      <c r="H17" s="87">
        <v>0</v>
      </c>
      <c r="I17" s="87">
        <v>323071065.25999999</v>
      </c>
      <c r="J17" s="12">
        <f t="shared" si="0"/>
        <v>1725080370.2542</v>
      </c>
      <c r="K17" s="87">
        <v>117860839.13</v>
      </c>
      <c r="L17" s="87">
        <v>37705652</v>
      </c>
      <c r="M17" s="87">
        <v>297501009.80000001</v>
      </c>
      <c r="N17" s="87">
        <v>933451763.60529995</v>
      </c>
      <c r="O17" s="18">
        <f t="shared" si="1"/>
        <v>3454571286.2895002</v>
      </c>
      <c r="P17" s="8">
        <f t="shared" si="2"/>
        <v>3111599634.7895002</v>
      </c>
      <c r="Q17" s="92">
        <v>8</v>
      </c>
    </row>
    <row r="18" spans="1:17" ht="18" customHeight="1">
      <c r="A18" s="1">
        <v>9</v>
      </c>
      <c r="B18" s="27" t="s">
        <v>33</v>
      </c>
      <c r="C18" s="22">
        <v>18</v>
      </c>
      <c r="D18" s="87">
        <v>1673803921.7616</v>
      </c>
      <c r="E18" s="87">
        <v>0</v>
      </c>
      <c r="F18" s="4">
        <f t="shared" si="3"/>
        <v>1673803921.7616</v>
      </c>
      <c r="G18" s="87">
        <v>240495597.21000001</v>
      </c>
      <c r="H18" s="87">
        <v>633134951.91999996</v>
      </c>
      <c r="I18" s="87">
        <v>681212459.20000005</v>
      </c>
      <c r="J18" s="12">
        <f>F18-G18-H18-I18</f>
        <v>118960913.43159997</v>
      </c>
      <c r="K18" s="87">
        <v>95392152.950000003</v>
      </c>
      <c r="L18" s="87">
        <v>30517543.82</v>
      </c>
      <c r="M18" s="87">
        <v>240786185.11000001</v>
      </c>
      <c r="N18" s="87">
        <v>825800918.8642</v>
      </c>
      <c r="O18" s="18">
        <f t="shared" si="1"/>
        <v>2866300722.5058002</v>
      </c>
      <c r="P18" s="8">
        <f t="shared" si="2"/>
        <v>1311457714.1757998</v>
      </c>
      <c r="Q18" s="92">
        <v>9</v>
      </c>
    </row>
    <row r="19" spans="1:17" ht="18" customHeight="1">
      <c r="A19" s="1">
        <v>10</v>
      </c>
      <c r="B19" s="27" t="s">
        <v>34</v>
      </c>
      <c r="C19" s="22">
        <v>25</v>
      </c>
      <c r="D19" s="87">
        <v>1690074918.5102999</v>
      </c>
      <c r="E19" s="87">
        <v>4196348111.2189999</v>
      </c>
      <c r="F19" s="4">
        <f t="shared" si="3"/>
        <v>5886423029.7292995</v>
      </c>
      <c r="G19" s="87">
        <v>19548234.789999999</v>
      </c>
      <c r="H19" s="87">
        <v>1098907642.2</v>
      </c>
      <c r="I19" s="87">
        <v>1300745697.5599999</v>
      </c>
      <c r="J19" s="12">
        <f t="shared" si="0"/>
        <v>3467221455.1792998</v>
      </c>
      <c r="K19" s="87">
        <v>517705027.42030001</v>
      </c>
      <c r="L19" s="87">
        <v>151498736.14399999</v>
      </c>
      <c r="M19" s="87">
        <v>1087248960.2</v>
      </c>
      <c r="N19" s="87">
        <v>1015941529.3724</v>
      </c>
      <c r="O19" s="18">
        <f t="shared" si="1"/>
        <v>8658817282.8659992</v>
      </c>
      <c r="P19" s="8">
        <f t="shared" si="2"/>
        <v>6239615708.316</v>
      </c>
      <c r="Q19" s="92">
        <v>10</v>
      </c>
    </row>
    <row r="20" spans="1:17" ht="18" customHeight="1">
      <c r="A20" s="1">
        <v>11</v>
      </c>
      <c r="B20" s="27" t="s">
        <v>35</v>
      </c>
      <c r="C20" s="22">
        <v>13</v>
      </c>
      <c r="D20" s="87">
        <v>1489144919.4159</v>
      </c>
      <c r="E20" s="87">
        <v>0</v>
      </c>
      <c r="F20" s="4">
        <f t="shared" si="3"/>
        <v>1489144919.4159</v>
      </c>
      <c r="G20" s="87">
        <v>32823598.699999999</v>
      </c>
      <c r="H20" s="87">
        <v>0</v>
      </c>
      <c r="I20" s="87">
        <v>125436705.8142</v>
      </c>
      <c r="J20" s="12">
        <f t="shared" si="0"/>
        <v>1330884614.9017</v>
      </c>
      <c r="K20" s="87">
        <v>84868208.319999993</v>
      </c>
      <c r="L20" s="87">
        <v>27150758.07</v>
      </c>
      <c r="M20" s="87">
        <v>214221940.56</v>
      </c>
      <c r="N20" s="87">
        <v>766156517.89839995</v>
      </c>
      <c r="O20" s="18">
        <f t="shared" si="1"/>
        <v>2581542344.2642999</v>
      </c>
      <c r="P20" s="8">
        <f t="shared" si="2"/>
        <v>2423282039.7500997</v>
      </c>
      <c r="Q20" s="92">
        <v>11</v>
      </c>
    </row>
    <row r="21" spans="1:17" ht="18" customHeight="1">
      <c r="A21" s="1">
        <v>12</v>
      </c>
      <c r="B21" s="27" t="s">
        <v>36</v>
      </c>
      <c r="C21" s="22">
        <v>18</v>
      </c>
      <c r="D21" s="87">
        <v>1556395105.1681001</v>
      </c>
      <c r="E21" s="87">
        <v>218994522.2308</v>
      </c>
      <c r="F21" s="4">
        <f t="shared" si="3"/>
        <v>1775389627.3989</v>
      </c>
      <c r="G21" s="87">
        <v>77680529.980000004</v>
      </c>
      <c r="H21" s="87">
        <v>520000000</v>
      </c>
      <c r="I21" s="87">
        <v>401650322.26999998</v>
      </c>
      <c r="J21" s="12">
        <f t="shared" si="0"/>
        <v>776058775.14890003</v>
      </c>
      <c r="K21" s="87">
        <v>99302406.921800002</v>
      </c>
      <c r="L21" s="87">
        <v>33244201.8959</v>
      </c>
      <c r="M21" s="87">
        <v>265025274.81999999</v>
      </c>
      <c r="N21" s="87">
        <v>872932823.3247</v>
      </c>
      <c r="O21" s="18">
        <f t="shared" si="1"/>
        <v>3045894334.3613</v>
      </c>
      <c r="P21" s="8">
        <f t="shared" si="2"/>
        <v>2046563482.1113</v>
      </c>
      <c r="Q21" s="92">
        <v>12</v>
      </c>
    </row>
    <row r="22" spans="1:17" ht="18" customHeight="1">
      <c r="A22" s="1">
        <v>13</v>
      </c>
      <c r="B22" s="27" t="s">
        <v>37</v>
      </c>
      <c r="C22" s="22">
        <v>16</v>
      </c>
      <c r="D22" s="87">
        <v>1488304603.6162</v>
      </c>
      <c r="E22" s="87">
        <v>0</v>
      </c>
      <c r="F22" s="4">
        <f t="shared" si="3"/>
        <v>1488304603.6162</v>
      </c>
      <c r="G22" s="87">
        <v>80329144.769999996</v>
      </c>
      <c r="H22" s="87">
        <v>499654808.00999999</v>
      </c>
      <c r="I22" s="87">
        <v>477754464.81999999</v>
      </c>
      <c r="J22" s="12">
        <f t="shared" si="0"/>
        <v>430566186.01620001</v>
      </c>
      <c r="K22" s="87">
        <v>84820317.680000007</v>
      </c>
      <c r="L22" s="87">
        <v>27135437.050000001</v>
      </c>
      <c r="M22" s="87">
        <v>214101056.36000001</v>
      </c>
      <c r="N22" s="87">
        <v>791134091.34529996</v>
      </c>
      <c r="O22" s="18">
        <f t="shared" si="1"/>
        <v>2605495506.0515003</v>
      </c>
      <c r="P22" s="8">
        <f t="shared" si="2"/>
        <v>1547757088.4514999</v>
      </c>
      <c r="Q22" s="92">
        <v>13</v>
      </c>
    </row>
    <row r="23" spans="1:17" ht="18" customHeight="1">
      <c r="A23" s="1">
        <v>14</v>
      </c>
      <c r="B23" s="27" t="s">
        <v>38</v>
      </c>
      <c r="C23" s="22">
        <v>17</v>
      </c>
      <c r="D23" s="87">
        <v>1673948382.3411</v>
      </c>
      <c r="E23" s="87">
        <v>0</v>
      </c>
      <c r="F23" s="4">
        <f t="shared" si="3"/>
        <v>1673948382.3411</v>
      </c>
      <c r="G23" s="87">
        <v>59695596.189999998</v>
      </c>
      <c r="H23" s="87">
        <v>147102561.99000001</v>
      </c>
      <c r="I23" s="87">
        <v>206468378.88999999</v>
      </c>
      <c r="J23" s="12">
        <f t="shared" si="0"/>
        <v>1260681845.2711</v>
      </c>
      <c r="K23" s="87">
        <v>95400385.930000007</v>
      </c>
      <c r="L23" s="87">
        <v>30520177.690000001</v>
      </c>
      <c r="M23" s="87">
        <v>240806966.59</v>
      </c>
      <c r="N23" s="87">
        <v>891997919.29089999</v>
      </c>
      <c r="O23" s="18">
        <f t="shared" si="1"/>
        <v>2932673831.842</v>
      </c>
      <c r="P23" s="8">
        <f t="shared" si="2"/>
        <v>2519407294.7720003</v>
      </c>
      <c r="Q23" s="92">
        <v>14</v>
      </c>
    </row>
    <row r="24" spans="1:17" ht="18" customHeight="1">
      <c r="A24" s="1">
        <v>15</v>
      </c>
      <c r="B24" s="27" t="s">
        <v>39</v>
      </c>
      <c r="C24" s="22">
        <v>11</v>
      </c>
      <c r="D24" s="87">
        <v>1567836502.9137001</v>
      </c>
      <c r="E24" s="87">
        <v>0</v>
      </c>
      <c r="F24" s="4">
        <f t="shared" si="3"/>
        <v>1567836502.9137001</v>
      </c>
      <c r="G24" s="87">
        <v>20771356.039999999</v>
      </c>
      <c r="H24" s="87">
        <v>361446152.47000003</v>
      </c>
      <c r="I24" s="87">
        <v>287111786.97000003</v>
      </c>
      <c r="J24" s="12">
        <f t="shared" si="0"/>
        <v>898507207.43370008</v>
      </c>
      <c r="K24" s="87">
        <v>89352938.859999999</v>
      </c>
      <c r="L24" s="87">
        <v>28585498.309999999</v>
      </c>
      <c r="M24" s="87">
        <v>225542171.05000001</v>
      </c>
      <c r="N24" s="87">
        <v>773602522.37979996</v>
      </c>
      <c r="O24" s="18">
        <f t="shared" si="1"/>
        <v>2684919633.5134997</v>
      </c>
      <c r="P24" s="8">
        <f t="shared" si="2"/>
        <v>2015590338.0335002</v>
      </c>
      <c r="Q24" s="92">
        <v>15</v>
      </c>
    </row>
    <row r="25" spans="1:17" ht="18" customHeight="1">
      <c r="A25" s="1">
        <v>16</v>
      </c>
      <c r="B25" s="27" t="s">
        <v>40</v>
      </c>
      <c r="C25" s="22">
        <v>27</v>
      </c>
      <c r="D25" s="87">
        <v>1730616173.5692</v>
      </c>
      <c r="E25" s="87">
        <v>273283178.82359999</v>
      </c>
      <c r="F25" s="4">
        <f t="shared" si="3"/>
        <v>2003899352.3928001</v>
      </c>
      <c r="G25" s="87">
        <v>50282195.159999996</v>
      </c>
      <c r="H25" s="87">
        <v>0</v>
      </c>
      <c r="I25" s="87">
        <v>820323934.63999999</v>
      </c>
      <c r="J25" s="12">
        <f t="shared" si="0"/>
        <v>1133293222.5928001</v>
      </c>
      <c r="K25" s="87">
        <v>130012083.9473</v>
      </c>
      <c r="L25" s="87">
        <v>40031097.626100004</v>
      </c>
      <c r="M25" s="87">
        <v>303788564.39999998</v>
      </c>
      <c r="N25" s="87">
        <v>934887418.10510004</v>
      </c>
      <c r="O25" s="18">
        <f t="shared" si="1"/>
        <v>3412618516.4713001</v>
      </c>
      <c r="P25" s="8">
        <f t="shared" si="2"/>
        <v>2542012386.6713004</v>
      </c>
      <c r="Q25" s="92">
        <v>16</v>
      </c>
    </row>
    <row r="26" spans="1:17" ht="18" customHeight="1">
      <c r="A26" s="1">
        <v>17</v>
      </c>
      <c r="B26" s="27" t="s">
        <v>41</v>
      </c>
      <c r="C26" s="22">
        <v>27</v>
      </c>
      <c r="D26" s="87">
        <v>1861438233.9147</v>
      </c>
      <c r="E26" s="87">
        <v>0</v>
      </c>
      <c r="F26" s="4">
        <f t="shared" si="3"/>
        <v>1861438233.9147</v>
      </c>
      <c r="G26" s="87">
        <v>27554328.239999998</v>
      </c>
      <c r="H26" s="87">
        <v>0</v>
      </c>
      <c r="I26" s="87">
        <v>89972595.590000004</v>
      </c>
      <c r="J26" s="12">
        <f t="shared" si="0"/>
        <v>1743911310.0847001</v>
      </c>
      <c r="K26" s="87">
        <v>106085664.16</v>
      </c>
      <c r="L26" s="87">
        <v>33938576.75</v>
      </c>
      <c r="M26" s="87">
        <v>267778444.86000001</v>
      </c>
      <c r="N26" s="87">
        <v>973813768.67340004</v>
      </c>
      <c r="O26" s="18">
        <f t="shared" si="1"/>
        <v>3243054688.3580999</v>
      </c>
      <c r="P26" s="8">
        <f t="shared" si="2"/>
        <v>3125527764.5281</v>
      </c>
      <c r="Q26" s="92">
        <v>17</v>
      </c>
    </row>
    <row r="27" spans="1:17" ht="18" customHeight="1">
      <c r="A27" s="1">
        <v>18</v>
      </c>
      <c r="B27" s="27" t="s">
        <v>42</v>
      </c>
      <c r="C27" s="22">
        <v>23</v>
      </c>
      <c r="D27" s="87">
        <v>2180891395.7337999</v>
      </c>
      <c r="E27" s="87">
        <v>0</v>
      </c>
      <c r="F27" s="4">
        <f t="shared" si="3"/>
        <v>2180891395.7337999</v>
      </c>
      <c r="G27" s="87">
        <v>232116181.47</v>
      </c>
      <c r="H27" s="87">
        <v>0</v>
      </c>
      <c r="I27" s="87">
        <v>203254936.77000001</v>
      </c>
      <c r="J27" s="12">
        <f t="shared" si="0"/>
        <v>1745520277.4937999</v>
      </c>
      <c r="K27" s="87">
        <v>124291694.43000001</v>
      </c>
      <c r="L27" s="87">
        <v>39762990.079999998</v>
      </c>
      <c r="M27" s="87">
        <v>313733593.57999998</v>
      </c>
      <c r="N27" s="87">
        <v>1194784500.2897999</v>
      </c>
      <c r="O27" s="18">
        <f t="shared" si="1"/>
        <v>3853464174.1135998</v>
      </c>
      <c r="P27" s="8">
        <f t="shared" si="2"/>
        <v>3418093055.8736</v>
      </c>
      <c r="Q27" s="92">
        <v>18</v>
      </c>
    </row>
    <row r="28" spans="1:17" ht="18" customHeight="1">
      <c r="A28" s="1">
        <v>19</v>
      </c>
      <c r="B28" s="27" t="s">
        <v>43</v>
      </c>
      <c r="C28" s="22">
        <v>44</v>
      </c>
      <c r="D28" s="87">
        <v>2640211832.9087</v>
      </c>
      <c r="E28" s="87">
        <v>0</v>
      </c>
      <c r="F28" s="4">
        <f t="shared" si="3"/>
        <v>2640211832.9087</v>
      </c>
      <c r="G28" s="87">
        <v>45827519.350000001</v>
      </c>
      <c r="H28" s="87">
        <v>0</v>
      </c>
      <c r="I28" s="87">
        <v>485404021.75999999</v>
      </c>
      <c r="J28" s="12">
        <f t="shared" si="0"/>
        <v>2108980291.7987001</v>
      </c>
      <c r="K28" s="87">
        <v>150468933.49000001</v>
      </c>
      <c r="L28" s="87">
        <v>48137526.299999997</v>
      </c>
      <c r="M28" s="87">
        <v>379809442.95999998</v>
      </c>
      <c r="N28" s="87">
        <v>1841165609.9198999</v>
      </c>
      <c r="O28" s="18">
        <f t="shared" si="1"/>
        <v>5059793345.5785999</v>
      </c>
      <c r="P28" s="8">
        <f t="shared" si="2"/>
        <v>4528561804.4686003</v>
      </c>
      <c r="Q28" s="92">
        <v>19</v>
      </c>
    </row>
    <row r="29" spans="1:17" ht="18" customHeight="1">
      <c r="A29" s="1">
        <v>20</v>
      </c>
      <c r="B29" s="27" t="s">
        <v>44</v>
      </c>
      <c r="C29" s="22">
        <v>34</v>
      </c>
      <c r="D29" s="87">
        <v>2046089030.1993999</v>
      </c>
      <c r="E29" s="87">
        <v>0</v>
      </c>
      <c r="F29" s="4">
        <f t="shared" si="3"/>
        <v>2046089030.1993999</v>
      </c>
      <c r="G29" s="87">
        <v>108900078.92</v>
      </c>
      <c r="H29" s="87">
        <v>0</v>
      </c>
      <c r="I29" s="87">
        <v>236833905.72999999</v>
      </c>
      <c r="J29" s="12">
        <f t="shared" si="0"/>
        <v>1700355045.5493999</v>
      </c>
      <c r="K29" s="87">
        <v>116609141.12</v>
      </c>
      <c r="L29" s="87">
        <v>37305212.890000001</v>
      </c>
      <c r="M29" s="87">
        <v>294341508.93000001</v>
      </c>
      <c r="N29" s="87">
        <v>1095712952.2193</v>
      </c>
      <c r="O29" s="18">
        <f t="shared" si="1"/>
        <v>3590057845.3586998</v>
      </c>
      <c r="P29" s="8">
        <f t="shared" si="2"/>
        <v>3244323860.7087002</v>
      </c>
      <c r="Q29" s="92">
        <v>20</v>
      </c>
    </row>
    <row r="30" spans="1:17" ht="18" customHeight="1">
      <c r="A30" s="1">
        <v>21</v>
      </c>
      <c r="B30" s="27" t="s">
        <v>45</v>
      </c>
      <c r="C30" s="22">
        <v>21</v>
      </c>
      <c r="D30" s="87">
        <v>1757600684.9823999</v>
      </c>
      <c r="E30" s="87">
        <v>0</v>
      </c>
      <c r="F30" s="4">
        <f t="shared" si="3"/>
        <v>1757600684.9823999</v>
      </c>
      <c r="G30" s="87">
        <v>57307383.75</v>
      </c>
      <c r="H30" s="87">
        <v>0</v>
      </c>
      <c r="I30" s="87">
        <v>264239440.81</v>
      </c>
      <c r="J30" s="12">
        <f t="shared" si="0"/>
        <v>1436053860.4224</v>
      </c>
      <c r="K30" s="87">
        <v>100167833.98999999</v>
      </c>
      <c r="L30" s="87">
        <v>32045363.989999998</v>
      </c>
      <c r="M30" s="87">
        <v>252840824.66</v>
      </c>
      <c r="N30" s="87">
        <v>862552999.38880002</v>
      </c>
      <c r="O30" s="18">
        <f t="shared" si="1"/>
        <v>3005207707.0112</v>
      </c>
      <c r="P30" s="8">
        <f t="shared" si="2"/>
        <v>2683660882.4512</v>
      </c>
      <c r="Q30" s="92">
        <v>21</v>
      </c>
    </row>
    <row r="31" spans="1:17" ht="18" customHeight="1">
      <c r="A31" s="1">
        <v>22</v>
      </c>
      <c r="B31" s="27" t="s">
        <v>46</v>
      </c>
      <c r="C31" s="22">
        <v>21</v>
      </c>
      <c r="D31" s="87">
        <v>1839677314.3931</v>
      </c>
      <c r="E31" s="87">
        <v>0</v>
      </c>
      <c r="F31" s="4">
        <f t="shared" si="3"/>
        <v>1839677314.3931</v>
      </c>
      <c r="G31" s="87">
        <v>25560610.879999999</v>
      </c>
      <c r="H31" s="87">
        <v>246132000</v>
      </c>
      <c r="I31" s="87">
        <v>190704301.22</v>
      </c>
      <c r="J31" s="12">
        <f t="shared" si="0"/>
        <v>1377280402.2930999</v>
      </c>
      <c r="K31" s="87">
        <v>104845482.48</v>
      </c>
      <c r="L31" s="87">
        <v>33541821.91</v>
      </c>
      <c r="M31" s="87">
        <v>264648013.19999999</v>
      </c>
      <c r="N31" s="87">
        <v>857691844.28849995</v>
      </c>
      <c r="O31" s="18">
        <f t="shared" si="1"/>
        <v>3100404476.2715998</v>
      </c>
      <c r="P31" s="8">
        <f t="shared" si="2"/>
        <v>2638007564.1715999</v>
      </c>
      <c r="Q31" s="92">
        <v>22</v>
      </c>
    </row>
    <row r="32" spans="1:17" ht="18" customHeight="1">
      <c r="A32" s="1">
        <v>23</v>
      </c>
      <c r="B32" s="27" t="s">
        <v>47</v>
      </c>
      <c r="C32" s="22">
        <v>16</v>
      </c>
      <c r="D32" s="87">
        <v>1481669166.5084</v>
      </c>
      <c r="E32" s="87">
        <v>0</v>
      </c>
      <c r="F32" s="4">
        <f t="shared" si="3"/>
        <v>1481669166.5084</v>
      </c>
      <c r="G32" s="87">
        <v>32601216.780000001</v>
      </c>
      <c r="H32" s="87">
        <v>0</v>
      </c>
      <c r="I32" s="87">
        <v>347813959.43000001</v>
      </c>
      <c r="J32" s="12">
        <f t="shared" si="0"/>
        <v>1101253990.2983999</v>
      </c>
      <c r="K32" s="87">
        <v>84442155.920000002</v>
      </c>
      <c r="L32" s="87">
        <v>27014456.789999999</v>
      </c>
      <c r="M32" s="87">
        <v>213146511.11000001</v>
      </c>
      <c r="N32" s="87">
        <v>802787619.90260005</v>
      </c>
      <c r="O32" s="18">
        <f t="shared" si="1"/>
        <v>2609059910.2309999</v>
      </c>
      <c r="P32" s="8">
        <f t="shared" si="2"/>
        <v>2228644734.0209999</v>
      </c>
      <c r="Q32" s="92">
        <v>23</v>
      </c>
    </row>
    <row r="33" spans="1:17" ht="18" customHeight="1">
      <c r="A33" s="1">
        <v>24</v>
      </c>
      <c r="B33" s="27" t="s">
        <v>48</v>
      </c>
      <c r="C33" s="22">
        <v>20</v>
      </c>
      <c r="D33" s="87">
        <v>2229830171.1419001</v>
      </c>
      <c r="E33" s="28">
        <v>109332655.40000001</v>
      </c>
      <c r="F33" s="4">
        <f t="shared" si="3"/>
        <v>2339162826.5419002</v>
      </c>
      <c r="G33" s="87">
        <v>801444336.61000001</v>
      </c>
      <c r="H33" s="87">
        <v>2000000000</v>
      </c>
      <c r="I33" s="87">
        <v>0</v>
      </c>
      <c r="J33" s="12">
        <f t="shared" si="0"/>
        <v>-462281510.06809998</v>
      </c>
      <c r="K33" s="87">
        <v>127080775.69</v>
      </c>
      <c r="L33" s="87">
        <v>40655263.780000001</v>
      </c>
      <c r="M33" s="87">
        <v>320773713.92000002</v>
      </c>
      <c r="N33" s="87">
        <v>7042938361.4559002</v>
      </c>
      <c r="O33" s="18">
        <f t="shared" si="1"/>
        <v>9870610941.3878002</v>
      </c>
      <c r="P33" s="8">
        <f t="shared" si="2"/>
        <v>7069166604.7778006</v>
      </c>
      <c r="Q33" s="92">
        <v>24</v>
      </c>
    </row>
    <row r="34" spans="1:17" ht="18" customHeight="1">
      <c r="A34" s="1">
        <v>25</v>
      </c>
      <c r="B34" s="27" t="s">
        <v>49</v>
      </c>
      <c r="C34" s="22">
        <v>13</v>
      </c>
      <c r="D34" s="87">
        <v>1535012440.2464001</v>
      </c>
      <c r="E34" s="87">
        <v>0</v>
      </c>
      <c r="F34" s="4">
        <f t="shared" si="3"/>
        <v>1535012440.2464001</v>
      </c>
      <c r="G34" s="87">
        <v>25749719.260000002</v>
      </c>
      <c r="H34" s="87">
        <v>101637860.22</v>
      </c>
      <c r="I34" s="87">
        <v>124304116.61</v>
      </c>
      <c r="J34" s="12">
        <f t="shared" si="0"/>
        <v>1283320744.1564002</v>
      </c>
      <c r="K34" s="87">
        <v>87482254.980000004</v>
      </c>
      <c r="L34" s="87">
        <v>27987035.280000001</v>
      </c>
      <c r="M34" s="87">
        <v>220820243.50999999</v>
      </c>
      <c r="N34" s="87">
        <v>742118669.47829998</v>
      </c>
      <c r="O34" s="18">
        <f t="shared" si="1"/>
        <v>2613420643.4947</v>
      </c>
      <c r="P34" s="8">
        <f t="shared" si="2"/>
        <v>2361728947.4047003</v>
      </c>
      <c r="Q34" s="92">
        <v>25</v>
      </c>
    </row>
    <row r="35" spans="1:17" ht="18" customHeight="1">
      <c r="A35" s="1">
        <v>26</v>
      </c>
      <c r="B35" s="27" t="s">
        <v>50</v>
      </c>
      <c r="C35" s="22">
        <v>25</v>
      </c>
      <c r="D35" s="87">
        <v>1971655134.5767</v>
      </c>
      <c r="E35" s="87">
        <v>0</v>
      </c>
      <c r="F35" s="4">
        <f t="shared" si="3"/>
        <v>1971655134.5767</v>
      </c>
      <c r="G35" s="87">
        <v>37896198.899999999</v>
      </c>
      <c r="H35" s="87">
        <v>275631992.07999998</v>
      </c>
      <c r="I35" s="87">
        <v>182502860.55000001</v>
      </c>
      <c r="J35" s="12">
        <f t="shared" si="0"/>
        <v>1475624083.0467</v>
      </c>
      <c r="K35" s="87">
        <v>112367061.47</v>
      </c>
      <c r="L35" s="87">
        <v>35948100.719999999</v>
      </c>
      <c r="M35" s="87">
        <v>283633770.98000002</v>
      </c>
      <c r="N35" s="87">
        <v>926205854.78219998</v>
      </c>
      <c r="O35" s="18">
        <f t="shared" si="1"/>
        <v>3329809922.5289001</v>
      </c>
      <c r="P35" s="8">
        <f t="shared" si="2"/>
        <v>2833778870.9988999</v>
      </c>
      <c r="Q35" s="92">
        <v>26</v>
      </c>
    </row>
    <row r="36" spans="1:17" ht="18" customHeight="1">
      <c r="A36" s="1">
        <v>27</v>
      </c>
      <c r="B36" s="27" t="s">
        <v>51</v>
      </c>
      <c r="C36" s="22">
        <v>20</v>
      </c>
      <c r="D36" s="87">
        <v>1546412980.3485999</v>
      </c>
      <c r="E36" s="87">
        <v>0</v>
      </c>
      <c r="F36" s="4">
        <f t="shared" si="3"/>
        <v>1546412980.3485999</v>
      </c>
      <c r="G36" s="87">
        <v>80055430.280000001</v>
      </c>
      <c r="H36" s="87">
        <v>0</v>
      </c>
      <c r="I36" s="87">
        <v>1133331119.97</v>
      </c>
      <c r="J36" s="12">
        <f t="shared" si="0"/>
        <v>333026430.09859991</v>
      </c>
      <c r="K36" s="87">
        <v>88131985.849999994</v>
      </c>
      <c r="L36" s="87">
        <v>28194895.039999999</v>
      </c>
      <c r="M36" s="87">
        <v>222460275.84999999</v>
      </c>
      <c r="N36" s="87">
        <v>959753210.13370001</v>
      </c>
      <c r="O36" s="18">
        <f t="shared" si="1"/>
        <v>2844953347.2222996</v>
      </c>
      <c r="P36" s="8">
        <f t="shared" si="2"/>
        <v>1631566796.9723001</v>
      </c>
      <c r="Q36" s="92">
        <v>27</v>
      </c>
    </row>
    <row r="37" spans="1:17" ht="18" customHeight="1">
      <c r="A37" s="1">
        <v>28</v>
      </c>
      <c r="B37" s="27" t="s">
        <v>52</v>
      </c>
      <c r="C37" s="22">
        <v>18</v>
      </c>
      <c r="D37" s="87">
        <v>1549476597.6507001</v>
      </c>
      <c r="E37" s="87">
        <v>1246338939.0112</v>
      </c>
      <c r="F37" s="4">
        <f t="shared" si="3"/>
        <v>2795815536.6619</v>
      </c>
      <c r="G37" s="87">
        <v>52689991.259999998</v>
      </c>
      <c r="H37" s="87">
        <v>725882360.59000003</v>
      </c>
      <c r="I37" s="87">
        <v>299032677.73000002</v>
      </c>
      <c r="J37" s="12">
        <f t="shared" si="0"/>
        <v>1718210507.0818996</v>
      </c>
      <c r="K37" s="87">
        <v>176297251.3547</v>
      </c>
      <c r="L37" s="87">
        <v>63385085.310199998</v>
      </c>
      <c r="M37" s="87">
        <v>476046922.13</v>
      </c>
      <c r="N37" s="87">
        <v>878296635.02520001</v>
      </c>
      <c r="O37" s="18">
        <f t="shared" si="1"/>
        <v>4389841430.4820004</v>
      </c>
      <c r="P37" s="8">
        <f t="shared" si="2"/>
        <v>3312236400.9019995</v>
      </c>
      <c r="Q37" s="92">
        <v>28</v>
      </c>
    </row>
    <row r="38" spans="1:17" ht="18" customHeight="1">
      <c r="A38" s="1">
        <v>29</v>
      </c>
      <c r="B38" s="27" t="s">
        <v>53</v>
      </c>
      <c r="C38" s="22">
        <v>30</v>
      </c>
      <c r="D38" s="87">
        <v>1518064156.6419001</v>
      </c>
      <c r="E38" s="87">
        <v>0</v>
      </c>
      <c r="F38" s="4">
        <f t="shared" si="3"/>
        <v>1518064156.6419001</v>
      </c>
      <c r="G38" s="87">
        <v>100877001.45999999</v>
      </c>
      <c r="H38" s="87">
        <v>945881467</v>
      </c>
      <c r="I38" s="87">
        <v>1375047323.53</v>
      </c>
      <c r="J38" s="12">
        <f>F38-G38-H38-I38</f>
        <v>-903741635.34809995</v>
      </c>
      <c r="K38" s="87">
        <v>86516351.370000005</v>
      </c>
      <c r="L38" s="87">
        <v>27678026.57</v>
      </c>
      <c r="M38" s="87">
        <v>218382136.81</v>
      </c>
      <c r="N38" s="87">
        <v>879410448.41630006</v>
      </c>
      <c r="O38" s="18">
        <f t="shared" si="1"/>
        <v>2730051119.8081999</v>
      </c>
      <c r="P38" s="8">
        <f t="shared" si="2"/>
        <v>308245327.81820011</v>
      </c>
      <c r="Q38" s="92">
        <v>29</v>
      </c>
    </row>
    <row r="39" spans="1:17" ht="18" customHeight="1">
      <c r="A39" s="1">
        <v>30</v>
      </c>
      <c r="B39" s="27" t="s">
        <v>54</v>
      </c>
      <c r="C39" s="22">
        <v>33</v>
      </c>
      <c r="D39" s="87">
        <v>1866920643.2932999</v>
      </c>
      <c r="E39" s="87">
        <v>0</v>
      </c>
      <c r="F39" s="4">
        <f t="shared" si="3"/>
        <v>1866920643.2932999</v>
      </c>
      <c r="G39" s="87">
        <v>118990322.17</v>
      </c>
      <c r="H39" s="87">
        <v>99912935</v>
      </c>
      <c r="I39" s="87">
        <v>432682571.27999997</v>
      </c>
      <c r="J39" s="12">
        <f t="shared" si="0"/>
        <v>1215334814.8432999</v>
      </c>
      <c r="K39" s="87">
        <v>106398113.44</v>
      </c>
      <c r="L39" s="87">
        <v>34038534.5</v>
      </c>
      <c r="M39" s="87">
        <v>268567120.54000002</v>
      </c>
      <c r="N39" s="87">
        <v>1503647171.1046</v>
      </c>
      <c r="O39" s="18">
        <f t="shared" si="1"/>
        <v>3779571582.8779001</v>
      </c>
      <c r="P39" s="8">
        <f t="shared" si="2"/>
        <v>3127985754.4278998</v>
      </c>
      <c r="Q39" s="92">
        <v>30</v>
      </c>
    </row>
    <row r="40" spans="1:17" ht="18" customHeight="1">
      <c r="A40" s="1">
        <v>31</v>
      </c>
      <c r="B40" s="27" t="s">
        <v>55</v>
      </c>
      <c r="C40" s="22">
        <v>17</v>
      </c>
      <c r="D40" s="87">
        <v>1738164641.1989</v>
      </c>
      <c r="E40" s="87">
        <v>0</v>
      </c>
      <c r="F40" s="4">
        <f t="shared" si="3"/>
        <v>1738164641.1989</v>
      </c>
      <c r="G40" s="87">
        <v>20502517.039999999</v>
      </c>
      <c r="H40" s="87">
        <v>609914612.08000004</v>
      </c>
      <c r="I40" s="87">
        <v>519359488.18000001</v>
      </c>
      <c r="J40" s="12">
        <f t="shared" si="0"/>
        <v>588388023.89889979</v>
      </c>
      <c r="K40" s="87">
        <v>99060149.849999994</v>
      </c>
      <c r="L40" s="87">
        <v>31690997.32</v>
      </c>
      <c r="M40" s="87">
        <v>250044839.55000001</v>
      </c>
      <c r="N40" s="87">
        <v>851239285.72440004</v>
      </c>
      <c r="O40" s="18">
        <f t="shared" si="1"/>
        <v>2970199913.6433001</v>
      </c>
      <c r="P40" s="8">
        <f t="shared" si="2"/>
        <v>1820423296.3432999</v>
      </c>
      <c r="Q40" s="92">
        <v>31</v>
      </c>
    </row>
    <row r="41" spans="1:17" ht="18" customHeight="1">
      <c r="A41" s="1">
        <v>32</v>
      </c>
      <c r="B41" s="27" t="s">
        <v>56</v>
      </c>
      <c r="C41" s="22">
        <v>23</v>
      </c>
      <c r="D41" s="87">
        <v>1795112783.9776001</v>
      </c>
      <c r="E41" s="87">
        <v>4644042788.9841003</v>
      </c>
      <c r="F41" s="4">
        <f t="shared" si="3"/>
        <v>6439155572.9617004</v>
      </c>
      <c r="G41" s="87">
        <v>56731329.130000003</v>
      </c>
      <c r="H41" s="87">
        <v>0</v>
      </c>
      <c r="I41" s="87">
        <v>1378094430.6099999</v>
      </c>
      <c r="J41" s="12">
        <f t="shared" si="0"/>
        <v>5004329813.2217007</v>
      </c>
      <c r="K41" s="87">
        <v>520573168.80089998</v>
      </c>
      <c r="L41" s="87">
        <v>154673940.662</v>
      </c>
      <c r="M41" s="87">
        <v>1183243138.47</v>
      </c>
      <c r="N41" s="87">
        <v>1776873644.7869</v>
      </c>
      <c r="O41" s="18">
        <f t="shared" si="1"/>
        <v>10074519465.681499</v>
      </c>
      <c r="P41" s="8">
        <f t="shared" si="2"/>
        <v>8639693705.9414997</v>
      </c>
      <c r="Q41" s="92">
        <v>32</v>
      </c>
    </row>
    <row r="42" spans="1:17" ht="18" customHeight="1">
      <c r="A42" s="1">
        <v>33</v>
      </c>
      <c r="B42" s="27" t="s">
        <v>57</v>
      </c>
      <c r="C42" s="22">
        <v>23</v>
      </c>
      <c r="D42" s="87">
        <v>1834442300.0067</v>
      </c>
      <c r="E42" s="87">
        <v>0</v>
      </c>
      <c r="F42" s="4">
        <f t="shared" si="3"/>
        <v>1834442300.0067</v>
      </c>
      <c r="G42" s="87">
        <v>35429982.289999999</v>
      </c>
      <c r="H42" s="87">
        <v>0</v>
      </c>
      <c r="I42" s="87">
        <v>180785264.80000001</v>
      </c>
      <c r="J42" s="12">
        <f t="shared" si="0"/>
        <v>1618227052.9167001</v>
      </c>
      <c r="K42" s="87">
        <v>104547132.54000001</v>
      </c>
      <c r="L42" s="87">
        <v>33446374.780000001</v>
      </c>
      <c r="M42" s="87">
        <v>263894926.69</v>
      </c>
      <c r="N42" s="87">
        <v>896610275.86730003</v>
      </c>
      <c r="O42" s="18">
        <f t="shared" si="1"/>
        <v>3132941009.8839998</v>
      </c>
      <c r="P42" s="8">
        <f t="shared" si="2"/>
        <v>2916725762.7940001</v>
      </c>
      <c r="Q42" s="92">
        <v>33</v>
      </c>
    </row>
    <row r="43" spans="1:17" ht="18" customHeight="1">
      <c r="A43" s="1">
        <v>34</v>
      </c>
      <c r="B43" s="27" t="s">
        <v>58</v>
      </c>
      <c r="C43" s="22">
        <v>16</v>
      </c>
      <c r="D43" s="87">
        <v>1603379214.8842001</v>
      </c>
      <c r="E43" s="87">
        <v>0</v>
      </c>
      <c r="F43" s="4">
        <f t="shared" si="3"/>
        <v>1603379214.8842001</v>
      </c>
      <c r="G43" s="87">
        <v>20230506.57</v>
      </c>
      <c r="H43" s="87">
        <v>0</v>
      </c>
      <c r="I43" s="87">
        <v>516032835.57999998</v>
      </c>
      <c r="J43" s="12">
        <f t="shared" si="0"/>
        <v>1067115872.7342002</v>
      </c>
      <c r="K43" s="87">
        <v>91378561.920000002</v>
      </c>
      <c r="L43" s="87">
        <v>29233528.98</v>
      </c>
      <c r="M43" s="87">
        <v>230655191.69999999</v>
      </c>
      <c r="N43" s="87">
        <v>796489112.9382</v>
      </c>
      <c r="O43" s="18">
        <f t="shared" si="1"/>
        <v>2751135610.4224005</v>
      </c>
      <c r="P43" s="8">
        <f t="shared" si="2"/>
        <v>2214872268.2724004</v>
      </c>
      <c r="Q43" s="92">
        <v>34</v>
      </c>
    </row>
    <row r="44" spans="1:17" ht="18" customHeight="1">
      <c r="A44" s="1">
        <v>35</v>
      </c>
      <c r="B44" s="27" t="s">
        <v>59</v>
      </c>
      <c r="C44" s="22">
        <v>17</v>
      </c>
      <c r="D44" s="87">
        <v>1652878145.5748999</v>
      </c>
      <c r="E44" s="87">
        <v>0</v>
      </c>
      <c r="F44" s="4">
        <f t="shared" si="3"/>
        <v>1652878145.5748999</v>
      </c>
      <c r="G44" s="87">
        <v>33223488.059999999</v>
      </c>
      <c r="H44" s="87">
        <v>0</v>
      </c>
      <c r="I44" s="87">
        <v>89972595.590000004</v>
      </c>
      <c r="J44" s="12">
        <f t="shared" si="0"/>
        <v>1529682061.9249001</v>
      </c>
      <c r="K44" s="87">
        <v>94199567.120000005</v>
      </c>
      <c r="L44" s="87">
        <v>30136015.68</v>
      </c>
      <c r="M44" s="87">
        <v>237775893.55000001</v>
      </c>
      <c r="N44" s="87">
        <v>781914787.44949996</v>
      </c>
      <c r="O44" s="18">
        <f t="shared" si="1"/>
        <v>2796904409.3744001</v>
      </c>
      <c r="P44" s="8">
        <f t="shared" si="2"/>
        <v>2673708325.7244</v>
      </c>
      <c r="Q44" s="92">
        <v>35</v>
      </c>
    </row>
    <row r="45" spans="1:17" ht="18" customHeight="1">
      <c r="A45" s="1">
        <v>36</v>
      </c>
      <c r="B45" s="27" t="s">
        <v>60</v>
      </c>
      <c r="C45" s="22">
        <v>14</v>
      </c>
      <c r="D45" s="87">
        <v>1656398293.3934</v>
      </c>
      <c r="E45" s="87">
        <v>0</v>
      </c>
      <c r="F45" s="4">
        <f t="shared" si="3"/>
        <v>1656398293.3934</v>
      </c>
      <c r="G45" s="87">
        <v>21206820.609999999</v>
      </c>
      <c r="H45" s="87">
        <v>488822936.86000001</v>
      </c>
      <c r="I45" s="87">
        <v>518487915.94999999</v>
      </c>
      <c r="J45" s="12">
        <f t="shared" si="0"/>
        <v>627880619.97339988</v>
      </c>
      <c r="K45" s="87">
        <v>94400184.689999998</v>
      </c>
      <c r="L45" s="87">
        <v>30200196.600000001</v>
      </c>
      <c r="M45" s="87">
        <v>238282286.78</v>
      </c>
      <c r="N45" s="87">
        <v>851620899.42680001</v>
      </c>
      <c r="O45" s="18">
        <f t="shared" si="1"/>
        <v>2870901860.8901997</v>
      </c>
      <c r="P45" s="8">
        <f t="shared" si="2"/>
        <v>1842384187.4702001</v>
      </c>
      <c r="Q45" s="92">
        <v>36</v>
      </c>
    </row>
    <row r="46" spans="1:17" ht="18" customHeight="1" thickBot="1">
      <c r="A46" s="1"/>
      <c r="B46" s="117" t="s">
        <v>880</v>
      </c>
      <c r="C46" s="118"/>
      <c r="D46" s="86">
        <f>SUM(D10:D45)</f>
        <v>63119290946.533989</v>
      </c>
      <c r="E46" s="86">
        <f t="shared" ref="E46:N46" si="4">SUM(E10:E45)</f>
        <v>22748975026.111603</v>
      </c>
      <c r="F46" s="86">
        <f t="shared" si="4"/>
        <v>85868265972.64563</v>
      </c>
      <c r="G46" s="86">
        <f t="shared" si="4"/>
        <v>2899838452.1000013</v>
      </c>
      <c r="H46" s="86">
        <f t="shared" si="4"/>
        <v>9585134310.8700008</v>
      </c>
      <c r="I46" s="86">
        <f t="shared" si="4"/>
        <v>17190485066.6642</v>
      </c>
      <c r="J46" s="86">
        <f t="shared" si="4"/>
        <v>56192808143.011406</v>
      </c>
      <c r="K46" s="86">
        <f t="shared" si="4"/>
        <v>5608921392.9283972</v>
      </c>
      <c r="L46" s="86">
        <f t="shared" si="4"/>
        <v>1794387683.8813999</v>
      </c>
      <c r="M46" s="86">
        <f>SUM(M10:M45)</f>
        <v>13615189059.450001</v>
      </c>
      <c r="N46" s="86">
        <f t="shared" si="4"/>
        <v>40643334096.744217</v>
      </c>
      <c r="O46" s="86">
        <f>SUM(O10:O45)</f>
        <v>147530098205.64957</v>
      </c>
      <c r="P46" s="86">
        <f>SUM(P10:P45)</f>
        <v>117854640376.0154</v>
      </c>
    </row>
    <row r="47" spans="1:17" ht="13.5" thickTop="1">
      <c r="B47" t="s">
        <v>18</v>
      </c>
      <c r="I47" s="28"/>
      <c r="J47" s="28"/>
      <c r="K47" s="28"/>
      <c r="L47" s="28"/>
      <c r="M47" s="29"/>
      <c r="N47" s="30"/>
    </row>
    <row r="48" spans="1:17">
      <c r="B48" t="s">
        <v>920</v>
      </c>
      <c r="I48" s="29"/>
      <c r="J48" s="28"/>
      <c r="K48" s="28"/>
      <c r="L48" s="28"/>
    </row>
    <row r="49" spans="1:16">
      <c r="C49" s="19" t="s">
        <v>23</v>
      </c>
      <c r="I49" s="29"/>
      <c r="P49" s="29"/>
    </row>
    <row r="50" spans="1:16">
      <c r="C50" s="19"/>
      <c r="I50" s="29"/>
      <c r="P50" s="29"/>
    </row>
    <row r="51" spans="1:16">
      <c r="G51" s="29"/>
    </row>
    <row r="52" spans="1:16">
      <c r="H52" s="32"/>
      <c r="J52" s="29"/>
    </row>
    <row r="53" spans="1:16" ht="20.25">
      <c r="A53" s="24"/>
      <c r="J53" s="32"/>
    </row>
    <row r="54" spans="1:16">
      <c r="I54" s="29"/>
    </row>
    <row r="56" spans="1:16">
      <c r="I56" s="32"/>
      <c r="J56" s="29"/>
    </row>
    <row r="58" spans="1:16">
      <c r="J58" s="29"/>
    </row>
    <row r="59" spans="1:16">
      <c r="J59" s="28"/>
    </row>
    <row r="60" spans="1:16">
      <c r="J60" s="29"/>
    </row>
  </sheetData>
  <mergeCells count="19">
    <mergeCell ref="A2:P2"/>
    <mergeCell ref="B46:C46"/>
    <mergeCell ref="G7:I7"/>
    <mergeCell ref="F7:F8"/>
    <mergeCell ref="E7:E8"/>
    <mergeCell ref="D7:D8"/>
    <mergeCell ref="C7:C8"/>
    <mergeCell ref="B7:B8"/>
    <mergeCell ref="M7:M8"/>
    <mergeCell ref="A4:P4"/>
    <mergeCell ref="A7:A8"/>
    <mergeCell ref="Q7:Q8"/>
    <mergeCell ref="D5:P5"/>
    <mergeCell ref="J7:J8"/>
    <mergeCell ref="N7:N8"/>
    <mergeCell ref="O7:O8"/>
    <mergeCell ref="P7:P8"/>
    <mergeCell ref="K7:K8"/>
    <mergeCell ref="L7:L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415"/>
  <sheetViews>
    <sheetView topLeftCell="B4" workbookViewId="0">
      <pane xSplit="3" ySplit="3" topLeftCell="E337" activePane="bottomRight" state="frozen"/>
      <selection activeCell="B4" sqref="B4"/>
      <selection pane="topRight" activeCell="E4" sqref="E4"/>
      <selection pane="bottomLeft" activeCell="B7" sqref="B7"/>
      <selection pane="bottomRight" activeCell="A337" sqref="A337:A363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9" width="22" customWidth="1"/>
    <col min="10" max="10" width="18.42578125" customWidth="1"/>
    <col min="11" max="11" width="19.7109375" bestFit="1" customWidth="1"/>
    <col min="12" max="12" width="0.7109375" customWidth="1"/>
    <col min="13" max="13" width="4.7109375" style="15" customWidth="1"/>
    <col min="14" max="14" width="13" customWidth="1"/>
    <col min="15" max="15" width="9.42578125" bestFit="1" customWidth="1"/>
    <col min="16" max="16" width="22.28515625" customWidth="1"/>
    <col min="17" max="17" width="18.7109375" customWidth="1"/>
    <col min="18" max="21" width="21.85546875" customWidth="1"/>
    <col min="22" max="22" width="18.7109375" customWidth="1"/>
    <col min="23" max="23" width="22.140625" bestFit="1" customWidth="1"/>
  </cols>
  <sheetData>
    <row r="1" spans="1:23" ht="26.25">
      <c r="A1" s="103" t="s">
        <v>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3" ht="26.25" hidden="1">
      <c r="A2" s="25"/>
      <c r="B2" s="25"/>
      <c r="C2" s="25"/>
      <c r="D2" s="25"/>
      <c r="E2" s="25"/>
      <c r="F2" s="25"/>
      <c r="G2" s="25"/>
      <c r="H2" s="82"/>
      <c r="I2" s="82"/>
      <c r="J2" s="25"/>
      <c r="K2" s="25"/>
      <c r="L2" s="25"/>
      <c r="M2" s="25"/>
      <c r="N2" s="25"/>
      <c r="O2" s="25"/>
      <c r="P2" s="25"/>
      <c r="Q2" s="25"/>
      <c r="R2" s="25"/>
      <c r="S2" s="25"/>
      <c r="T2" s="82"/>
      <c r="U2" s="82"/>
      <c r="V2" s="25"/>
      <c r="W2" s="25"/>
    </row>
    <row r="3" spans="1:23" ht="18">
      <c r="L3" s="21" t="s">
        <v>15</v>
      </c>
    </row>
    <row r="4" spans="1:23" ht="45" customHeight="1">
      <c r="B4" s="133" t="s">
        <v>924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>
      <c r="L5" s="15">
        <v>0</v>
      </c>
    </row>
    <row r="6" spans="1:23" ht="91.5" customHeight="1">
      <c r="A6" s="11" t="s">
        <v>0</v>
      </c>
      <c r="B6" s="2" t="s">
        <v>8</v>
      </c>
      <c r="C6" s="2" t="s">
        <v>0</v>
      </c>
      <c r="D6" s="2" t="s">
        <v>9</v>
      </c>
      <c r="E6" s="2" t="s">
        <v>5</v>
      </c>
      <c r="F6" s="2" t="s">
        <v>24</v>
      </c>
      <c r="G6" s="2" t="s">
        <v>881</v>
      </c>
      <c r="H6" s="84" t="s">
        <v>915</v>
      </c>
      <c r="I6" s="85" t="s">
        <v>916</v>
      </c>
      <c r="J6" s="2" t="s">
        <v>10</v>
      </c>
      <c r="K6" s="2" t="s">
        <v>16</v>
      </c>
      <c r="L6" s="9"/>
      <c r="M6" s="16"/>
      <c r="N6" s="2" t="s">
        <v>8</v>
      </c>
      <c r="O6" s="2" t="s">
        <v>0</v>
      </c>
      <c r="P6" s="2" t="s">
        <v>9</v>
      </c>
      <c r="Q6" s="2" t="s">
        <v>5</v>
      </c>
      <c r="R6" s="2" t="s">
        <v>24</v>
      </c>
      <c r="S6" s="2" t="s">
        <v>881</v>
      </c>
      <c r="T6" s="84" t="s">
        <v>915</v>
      </c>
      <c r="U6" s="85" t="s">
        <v>916</v>
      </c>
      <c r="V6" s="2" t="s">
        <v>10</v>
      </c>
      <c r="W6" s="2" t="s">
        <v>16</v>
      </c>
    </row>
    <row r="7" spans="1:23">
      <c r="A7" s="1"/>
      <c r="B7" s="1"/>
      <c r="C7" s="1"/>
      <c r="D7" s="1"/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3" t="s">
        <v>4</v>
      </c>
      <c r="K7" s="3" t="s">
        <v>4</v>
      </c>
      <c r="L7" s="9"/>
      <c r="M7" s="16"/>
      <c r="N7" s="3"/>
      <c r="O7" s="3"/>
      <c r="P7" s="3"/>
      <c r="Q7" s="3" t="s">
        <v>4</v>
      </c>
      <c r="R7" s="3" t="s">
        <v>4</v>
      </c>
      <c r="S7" s="3" t="s">
        <v>4</v>
      </c>
      <c r="T7" s="3" t="s">
        <v>4</v>
      </c>
      <c r="U7" s="3" t="s">
        <v>4</v>
      </c>
      <c r="V7" s="3" t="s">
        <v>4</v>
      </c>
      <c r="W7" s="3" t="s">
        <v>4</v>
      </c>
    </row>
    <row r="8" spans="1:23" ht="24.95" customHeight="1">
      <c r="A8" s="131">
        <v>1</v>
      </c>
      <c r="B8" s="128" t="s">
        <v>25</v>
      </c>
      <c r="C8" s="1">
        <v>1</v>
      </c>
      <c r="D8" s="4" t="s">
        <v>64</v>
      </c>
      <c r="E8" s="4">
        <v>51745355.091700003</v>
      </c>
      <c r="F8" s="4">
        <v>7443862.7416000003</v>
      </c>
      <c r="G8" s="4">
        <v>0</v>
      </c>
      <c r="H8" s="88">
        <v>943444.52229999995</v>
      </c>
      <c r="I8" s="88">
        <v>2949031.7014000001</v>
      </c>
      <c r="J8" s="4">
        <v>25320795.059700001</v>
      </c>
      <c r="K8" s="5">
        <f>E8+F8+G8+H8+I8+J8</f>
        <v>88402489.116699994</v>
      </c>
      <c r="L8" s="9"/>
      <c r="M8" s="134">
        <v>19</v>
      </c>
      <c r="N8" s="128" t="s">
        <v>43</v>
      </c>
      <c r="O8" s="10">
        <v>26</v>
      </c>
      <c r="P8" s="4" t="s">
        <v>445</v>
      </c>
      <c r="Q8" s="4">
        <v>54779312.613700002</v>
      </c>
      <c r="R8" s="4">
        <v>7880314.7346000001</v>
      </c>
      <c r="S8" s="4">
        <v>0</v>
      </c>
      <c r="T8" s="4">
        <v>998760.99659999995</v>
      </c>
      <c r="U8" s="4">
        <v>3121940.6880999999</v>
      </c>
      <c r="V8" s="4">
        <v>30776757.395100001</v>
      </c>
      <c r="W8" s="5">
        <f>Q8+R8+S8+T8+U8+V8</f>
        <v>97557086.428100005</v>
      </c>
    </row>
    <row r="9" spans="1:23" ht="24.95" customHeight="1">
      <c r="A9" s="131"/>
      <c r="B9" s="129"/>
      <c r="C9" s="1">
        <v>2</v>
      </c>
      <c r="D9" s="4" t="s">
        <v>65</v>
      </c>
      <c r="E9" s="4">
        <v>86330384.060499996</v>
      </c>
      <c r="F9" s="4">
        <v>12419115.2662</v>
      </c>
      <c r="G9" s="4">
        <v>0</v>
      </c>
      <c r="H9" s="88">
        <v>1574014.2822</v>
      </c>
      <c r="I9" s="88">
        <v>4920075.2209999999</v>
      </c>
      <c r="J9" s="4">
        <v>44611572.363300003</v>
      </c>
      <c r="K9" s="5">
        <f t="shared" ref="K9:K72" si="0">E9+F9+G9+H9+I9+J9</f>
        <v>149855161.19319999</v>
      </c>
      <c r="L9" s="9"/>
      <c r="M9" s="134"/>
      <c r="N9" s="129"/>
      <c r="O9" s="10">
        <v>27</v>
      </c>
      <c r="P9" s="4" t="s">
        <v>446</v>
      </c>
      <c r="Q9" s="4">
        <v>53647226.777900003</v>
      </c>
      <c r="R9" s="4">
        <v>7717457.7677999996</v>
      </c>
      <c r="S9" s="4">
        <v>0</v>
      </c>
      <c r="T9" s="4">
        <v>978120.29989999998</v>
      </c>
      <c r="U9" s="4">
        <v>3057421.7179999999</v>
      </c>
      <c r="V9" s="4">
        <v>32824532.028700002</v>
      </c>
      <c r="W9" s="5">
        <f t="shared" ref="W9:W72" si="1">Q9+R9+S9+T9+U9+V9</f>
        <v>98224758.592299998</v>
      </c>
    </row>
    <row r="10" spans="1:23" ht="24.95" customHeight="1">
      <c r="A10" s="131"/>
      <c r="B10" s="129"/>
      <c r="C10" s="1">
        <v>3</v>
      </c>
      <c r="D10" s="4" t="s">
        <v>66</v>
      </c>
      <c r="E10" s="4">
        <v>60742930.149700001</v>
      </c>
      <c r="F10" s="4">
        <v>8738214.9326000009</v>
      </c>
      <c r="G10" s="4">
        <v>0</v>
      </c>
      <c r="H10" s="88">
        <v>1107492.3463000001</v>
      </c>
      <c r="I10" s="88">
        <v>3461814.6176</v>
      </c>
      <c r="J10" s="4">
        <v>29145120.7445</v>
      </c>
      <c r="K10" s="5">
        <f t="shared" si="0"/>
        <v>103195572.7907</v>
      </c>
      <c r="L10" s="9"/>
      <c r="M10" s="134"/>
      <c r="N10" s="129"/>
      <c r="O10" s="10">
        <v>28</v>
      </c>
      <c r="P10" s="4" t="s">
        <v>447</v>
      </c>
      <c r="Q10" s="4">
        <v>53695789.454000004</v>
      </c>
      <c r="R10" s="4">
        <v>7724443.7841999996</v>
      </c>
      <c r="S10" s="4">
        <v>0</v>
      </c>
      <c r="T10" s="4">
        <v>979005.71640000003</v>
      </c>
      <c r="U10" s="4">
        <v>3060189.3648999999</v>
      </c>
      <c r="V10" s="4">
        <v>32338061.313499998</v>
      </c>
      <c r="W10" s="5">
        <f t="shared" si="1"/>
        <v>97797489.633000001</v>
      </c>
    </row>
    <row r="11" spans="1:23" ht="24.95" customHeight="1">
      <c r="A11" s="131"/>
      <c r="B11" s="129"/>
      <c r="C11" s="1">
        <v>4</v>
      </c>
      <c r="D11" s="4" t="s">
        <v>67</v>
      </c>
      <c r="E11" s="4">
        <v>61890467.007100001</v>
      </c>
      <c r="F11" s="4">
        <v>8903294.6164999995</v>
      </c>
      <c r="G11" s="4">
        <v>0</v>
      </c>
      <c r="H11" s="88">
        <v>1128414.753</v>
      </c>
      <c r="I11" s="88">
        <v>3527214.1605000002</v>
      </c>
      <c r="J11" s="4">
        <v>30480811.521000002</v>
      </c>
      <c r="K11" s="5">
        <f t="shared" si="0"/>
        <v>105930202.05810001</v>
      </c>
      <c r="L11" s="9"/>
      <c r="M11" s="134"/>
      <c r="N11" s="129"/>
      <c r="O11" s="10">
        <v>29</v>
      </c>
      <c r="P11" s="4" t="s">
        <v>448</v>
      </c>
      <c r="Q11" s="4">
        <v>63638421.390799999</v>
      </c>
      <c r="R11" s="4">
        <v>9154747.7660000008</v>
      </c>
      <c r="S11" s="4">
        <v>0</v>
      </c>
      <c r="T11" s="4">
        <v>1160284.2413000001</v>
      </c>
      <c r="U11" s="4">
        <v>3626832.2398999999</v>
      </c>
      <c r="V11" s="4">
        <v>37568383.707999997</v>
      </c>
      <c r="W11" s="5">
        <f t="shared" si="1"/>
        <v>115148669.34599999</v>
      </c>
    </row>
    <row r="12" spans="1:23" ht="24.95" customHeight="1">
      <c r="A12" s="131"/>
      <c r="B12" s="129"/>
      <c r="C12" s="1">
        <v>5</v>
      </c>
      <c r="D12" s="4" t="s">
        <v>68</v>
      </c>
      <c r="E12" s="4">
        <v>56332446.291000001</v>
      </c>
      <c r="F12" s="4">
        <v>8103741.8207999999</v>
      </c>
      <c r="G12" s="4">
        <v>0</v>
      </c>
      <c r="H12" s="88">
        <v>1027078.4264999999</v>
      </c>
      <c r="I12" s="88">
        <v>3210455.6946999999</v>
      </c>
      <c r="J12" s="4">
        <v>27180883.949900001</v>
      </c>
      <c r="K12" s="5">
        <f t="shared" si="0"/>
        <v>95854606.182899997</v>
      </c>
      <c r="L12" s="9"/>
      <c r="M12" s="134"/>
      <c r="N12" s="129"/>
      <c r="O12" s="10">
        <v>30</v>
      </c>
      <c r="P12" s="4" t="s">
        <v>449</v>
      </c>
      <c r="Q12" s="4">
        <v>64136263.342200004</v>
      </c>
      <c r="R12" s="4">
        <v>9226365.1535999998</v>
      </c>
      <c r="S12" s="4">
        <v>0</v>
      </c>
      <c r="T12" s="4">
        <v>1169361.1189999999</v>
      </c>
      <c r="U12" s="4">
        <v>3655204.8676</v>
      </c>
      <c r="V12" s="4">
        <v>37043680.7117</v>
      </c>
      <c r="W12" s="5">
        <f t="shared" si="1"/>
        <v>115230875.19409999</v>
      </c>
    </row>
    <row r="13" spans="1:23" ht="24.95" customHeight="1">
      <c r="A13" s="131"/>
      <c r="B13" s="129"/>
      <c r="C13" s="1">
        <v>6</v>
      </c>
      <c r="D13" s="4" t="s">
        <v>69</v>
      </c>
      <c r="E13" s="4">
        <v>58176856.2267</v>
      </c>
      <c r="F13" s="4">
        <v>8369070.6484000003</v>
      </c>
      <c r="G13" s="4">
        <v>0</v>
      </c>
      <c r="H13" s="88">
        <v>1060706.5356000001</v>
      </c>
      <c r="I13" s="88">
        <v>3315570.8952000001</v>
      </c>
      <c r="J13" s="4">
        <v>28140715.427299999</v>
      </c>
      <c r="K13" s="5">
        <f t="shared" si="0"/>
        <v>99062919.733200014</v>
      </c>
      <c r="L13" s="9"/>
      <c r="M13" s="134"/>
      <c r="N13" s="129"/>
      <c r="O13" s="10">
        <v>31</v>
      </c>
      <c r="P13" s="4" t="s">
        <v>49</v>
      </c>
      <c r="Q13" s="4">
        <v>110889899.6208</v>
      </c>
      <c r="R13" s="4">
        <v>15952140.839400001</v>
      </c>
      <c r="S13" s="4">
        <v>0</v>
      </c>
      <c r="T13" s="4">
        <v>2021794.3851000001</v>
      </c>
      <c r="U13" s="4">
        <v>6319752.3481999999</v>
      </c>
      <c r="V13" s="4">
        <v>60390067.658799998</v>
      </c>
      <c r="W13" s="5">
        <f t="shared" si="1"/>
        <v>195573654.85230002</v>
      </c>
    </row>
    <row r="14" spans="1:23" ht="24.95" customHeight="1">
      <c r="A14" s="131"/>
      <c r="B14" s="129"/>
      <c r="C14" s="1">
        <v>7</v>
      </c>
      <c r="D14" s="4" t="s">
        <v>70</v>
      </c>
      <c r="E14" s="4">
        <v>56447132.945799999</v>
      </c>
      <c r="F14" s="4">
        <v>8120240.1464</v>
      </c>
      <c r="G14" s="4">
        <v>0</v>
      </c>
      <c r="H14" s="88">
        <v>1029169.4449999999</v>
      </c>
      <c r="I14" s="88">
        <v>3216991.8289000001</v>
      </c>
      <c r="J14" s="4">
        <v>26983868.798099998</v>
      </c>
      <c r="K14" s="5">
        <f t="shared" si="0"/>
        <v>95797403.164199993</v>
      </c>
      <c r="L14" s="9"/>
      <c r="M14" s="134"/>
      <c r="N14" s="129"/>
      <c r="O14" s="10">
        <v>32</v>
      </c>
      <c r="P14" s="4" t="s">
        <v>450</v>
      </c>
      <c r="Q14" s="4">
        <v>55542302.249399997</v>
      </c>
      <c r="R14" s="4">
        <v>7990075.1200999999</v>
      </c>
      <c r="S14" s="4">
        <v>0</v>
      </c>
      <c r="T14" s="4">
        <v>1012672.1659</v>
      </c>
      <c r="U14" s="4">
        <v>3165424.4098</v>
      </c>
      <c r="V14" s="4">
        <v>32875630.3565</v>
      </c>
      <c r="W14" s="5">
        <f t="shared" si="1"/>
        <v>100586104.3017</v>
      </c>
    </row>
    <row r="15" spans="1:23" ht="24.95" customHeight="1">
      <c r="A15" s="131"/>
      <c r="B15" s="129"/>
      <c r="C15" s="1">
        <v>8</v>
      </c>
      <c r="D15" s="4" t="s">
        <v>71</v>
      </c>
      <c r="E15" s="4">
        <v>55039474.434100002</v>
      </c>
      <c r="F15" s="4">
        <v>7917740.4875999996</v>
      </c>
      <c r="G15" s="4">
        <v>0</v>
      </c>
      <c r="H15" s="88">
        <v>1003504.3835999999</v>
      </c>
      <c r="I15" s="88">
        <v>3136767.6316</v>
      </c>
      <c r="J15" s="4">
        <v>25744825.8134</v>
      </c>
      <c r="K15" s="5">
        <f t="shared" si="0"/>
        <v>92842312.75029999</v>
      </c>
      <c r="L15" s="9"/>
      <c r="M15" s="134"/>
      <c r="N15" s="129"/>
      <c r="O15" s="10">
        <v>33</v>
      </c>
      <c r="P15" s="4" t="s">
        <v>451</v>
      </c>
      <c r="Q15" s="4">
        <v>54968608.487300001</v>
      </c>
      <c r="R15" s="4">
        <v>7907546.0193999996</v>
      </c>
      <c r="S15" s="4">
        <v>0</v>
      </c>
      <c r="T15" s="4">
        <v>1002212.3239</v>
      </c>
      <c r="U15" s="4">
        <v>3132728.8936999999</v>
      </c>
      <c r="V15" s="4">
        <v>30396995.5984</v>
      </c>
      <c r="W15" s="5">
        <f t="shared" si="1"/>
        <v>97408091.322699994</v>
      </c>
    </row>
    <row r="16" spans="1:23" ht="24.95" customHeight="1">
      <c r="A16" s="131"/>
      <c r="B16" s="129"/>
      <c r="C16" s="1">
        <v>9</v>
      </c>
      <c r="D16" s="4" t="s">
        <v>72</v>
      </c>
      <c r="E16" s="4">
        <v>59379754.995700002</v>
      </c>
      <c r="F16" s="4">
        <v>8542114.4571000002</v>
      </c>
      <c r="G16" s="4">
        <v>0</v>
      </c>
      <c r="H16" s="88">
        <v>1082638.3255</v>
      </c>
      <c r="I16" s="88">
        <v>3384125.5817999998</v>
      </c>
      <c r="J16" s="4">
        <v>28762310.1215</v>
      </c>
      <c r="K16" s="5">
        <f t="shared" si="0"/>
        <v>101150943.4816</v>
      </c>
      <c r="L16" s="9"/>
      <c r="M16" s="134"/>
      <c r="N16" s="129"/>
      <c r="O16" s="10">
        <v>34</v>
      </c>
      <c r="P16" s="4" t="s">
        <v>452</v>
      </c>
      <c r="Q16" s="4">
        <v>65798816.546400003</v>
      </c>
      <c r="R16" s="4">
        <v>9465532.8592000008</v>
      </c>
      <c r="S16" s="4">
        <v>0</v>
      </c>
      <c r="T16" s="4">
        <v>1199673.5347</v>
      </c>
      <c r="U16" s="4">
        <v>3749955.8281999999</v>
      </c>
      <c r="V16" s="4">
        <v>37894181.280199997</v>
      </c>
      <c r="W16" s="5">
        <f t="shared" si="1"/>
        <v>118108160.0487</v>
      </c>
    </row>
    <row r="17" spans="1:23" ht="24.95" customHeight="1">
      <c r="A17" s="131"/>
      <c r="B17" s="129"/>
      <c r="C17" s="1">
        <v>10</v>
      </c>
      <c r="D17" s="4" t="s">
        <v>73</v>
      </c>
      <c r="E17" s="4">
        <v>60258436.331799999</v>
      </c>
      <c r="F17" s="4">
        <v>8668517.7497000005</v>
      </c>
      <c r="G17" s="4">
        <v>0</v>
      </c>
      <c r="H17" s="88">
        <v>1098658.8377</v>
      </c>
      <c r="I17" s="88">
        <v>3434202.7165000001</v>
      </c>
      <c r="J17" s="4">
        <v>29830070.048</v>
      </c>
      <c r="K17" s="5">
        <f t="shared" si="0"/>
        <v>103289885.6837</v>
      </c>
      <c r="L17" s="9"/>
      <c r="M17" s="134"/>
      <c r="N17" s="129"/>
      <c r="O17" s="10">
        <v>35</v>
      </c>
      <c r="P17" s="4" t="s">
        <v>453</v>
      </c>
      <c r="Q17" s="4">
        <v>54290365.729599997</v>
      </c>
      <c r="R17" s="4">
        <v>7809976.9528000001</v>
      </c>
      <c r="S17" s="4">
        <v>0</v>
      </c>
      <c r="T17" s="4">
        <v>989846.29779999994</v>
      </c>
      <c r="U17" s="4">
        <v>3094075.0011999998</v>
      </c>
      <c r="V17" s="4">
        <v>32580991.7885</v>
      </c>
      <c r="W17" s="5">
        <f t="shared" si="1"/>
        <v>98765255.769899994</v>
      </c>
    </row>
    <row r="18" spans="1:23" ht="24.95" customHeight="1">
      <c r="A18" s="131"/>
      <c r="B18" s="129"/>
      <c r="C18" s="1">
        <v>11</v>
      </c>
      <c r="D18" s="4" t="s">
        <v>74</v>
      </c>
      <c r="E18" s="4">
        <v>65897420.115800001</v>
      </c>
      <c r="F18" s="4">
        <v>9479717.5417999998</v>
      </c>
      <c r="G18" s="4">
        <v>0</v>
      </c>
      <c r="H18" s="88">
        <v>1201471.3192</v>
      </c>
      <c r="I18" s="88">
        <v>3755575.3675000002</v>
      </c>
      <c r="J18" s="4">
        <v>33714579.562700003</v>
      </c>
      <c r="K18" s="5">
        <f t="shared" si="0"/>
        <v>114048763.90700001</v>
      </c>
      <c r="L18" s="9"/>
      <c r="M18" s="134"/>
      <c r="N18" s="129"/>
      <c r="O18" s="10">
        <v>36</v>
      </c>
      <c r="P18" s="4" t="s">
        <v>454</v>
      </c>
      <c r="Q18" s="4">
        <v>68714382.360599995</v>
      </c>
      <c r="R18" s="4">
        <v>9884953.5337000005</v>
      </c>
      <c r="S18" s="4">
        <v>0</v>
      </c>
      <c r="T18" s="4">
        <v>1252831.4383</v>
      </c>
      <c r="U18" s="4">
        <v>3916117.5252</v>
      </c>
      <c r="V18" s="4">
        <v>39474631.827399999</v>
      </c>
      <c r="W18" s="5">
        <f t="shared" si="1"/>
        <v>123242916.68519999</v>
      </c>
    </row>
    <row r="19" spans="1:23" ht="24.95" customHeight="1">
      <c r="A19" s="131"/>
      <c r="B19" s="129"/>
      <c r="C19" s="1">
        <v>12</v>
      </c>
      <c r="D19" s="4" t="s">
        <v>75</v>
      </c>
      <c r="E19" s="4">
        <v>63447501.085699998</v>
      </c>
      <c r="F19" s="4">
        <v>9127282.7974999994</v>
      </c>
      <c r="G19" s="4">
        <v>0</v>
      </c>
      <c r="H19" s="88">
        <v>1156803.2966</v>
      </c>
      <c r="I19" s="88">
        <v>3615951.4558000001</v>
      </c>
      <c r="J19" s="4">
        <v>32158946.461100001</v>
      </c>
      <c r="K19" s="5">
        <f t="shared" si="0"/>
        <v>109506485.09669998</v>
      </c>
      <c r="L19" s="9"/>
      <c r="M19" s="134"/>
      <c r="N19" s="129"/>
      <c r="O19" s="10">
        <v>37</v>
      </c>
      <c r="P19" s="4" t="s">
        <v>455</v>
      </c>
      <c r="Q19" s="4">
        <v>60342243.461099997</v>
      </c>
      <c r="R19" s="4">
        <v>8680573.8805</v>
      </c>
      <c r="S19" s="4">
        <v>0</v>
      </c>
      <c r="T19" s="4">
        <v>1100186.8469</v>
      </c>
      <c r="U19" s="4">
        <v>3438978.9882999999</v>
      </c>
      <c r="V19" s="4">
        <v>36369829.135799997</v>
      </c>
      <c r="W19" s="5">
        <f t="shared" si="1"/>
        <v>109931812.31259999</v>
      </c>
    </row>
    <row r="20" spans="1:23" ht="24.95" customHeight="1">
      <c r="A20" s="131"/>
      <c r="B20" s="129"/>
      <c r="C20" s="1">
        <v>13</v>
      </c>
      <c r="D20" s="4" t="s">
        <v>76</v>
      </c>
      <c r="E20" s="4">
        <v>48449911.3301</v>
      </c>
      <c r="F20" s="4">
        <v>6969794.4703000002</v>
      </c>
      <c r="G20" s="4">
        <v>0</v>
      </c>
      <c r="H20" s="88">
        <v>883360.51359999995</v>
      </c>
      <c r="I20" s="88">
        <v>2761220.2910000002</v>
      </c>
      <c r="J20" s="4">
        <v>23804308.886999998</v>
      </c>
      <c r="K20" s="5">
        <f t="shared" si="0"/>
        <v>82868595.491999999</v>
      </c>
      <c r="L20" s="9"/>
      <c r="M20" s="134"/>
      <c r="N20" s="129"/>
      <c r="O20" s="10">
        <v>38</v>
      </c>
      <c r="P20" s="4" t="s">
        <v>456</v>
      </c>
      <c r="Q20" s="4">
        <v>62747101.049999997</v>
      </c>
      <c r="R20" s="4">
        <v>9026526.2808999997</v>
      </c>
      <c r="S20" s="4">
        <v>0</v>
      </c>
      <c r="T20" s="4">
        <v>1144033.2890999999</v>
      </c>
      <c r="U20" s="4">
        <v>3576034.7927000001</v>
      </c>
      <c r="V20" s="4">
        <v>37505455.934299998</v>
      </c>
      <c r="W20" s="5">
        <f t="shared" si="1"/>
        <v>113999151.347</v>
      </c>
    </row>
    <row r="21" spans="1:23" ht="24.95" customHeight="1">
      <c r="A21" s="131"/>
      <c r="B21" s="129"/>
      <c r="C21" s="1">
        <v>14</v>
      </c>
      <c r="D21" s="4" t="s">
        <v>77</v>
      </c>
      <c r="E21" s="4">
        <v>45778548.415700004</v>
      </c>
      <c r="F21" s="4">
        <v>6585503.7676999997</v>
      </c>
      <c r="G21" s="4">
        <v>0</v>
      </c>
      <c r="H21" s="88">
        <v>834655.02690000006</v>
      </c>
      <c r="I21" s="88">
        <v>2608976.0189</v>
      </c>
      <c r="J21" s="4">
        <v>22355933.492600001</v>
      </c>
      <c r="K21" s="5">
        <f t="shared" si="0"/>
        <v>78163616.721799999</v>
      </c>
      <c r="L21" s="9"/>
      <c r="M21" s="134"/>
      <c r="N21" s="129"/>
      <c r="O21" s="10">
        <v>39</v>
      </c>
      <c r="P21" s="4" t="s">
        <v>457</v>
      </c>
      <c r="Q21" s="4">
        <v>49397876.270999998</v>
      </c>
      <c r="R21" s="4">
        <v>7106164.6023000004</v>
      </c>
      <c r="S21" s="4">
        <v>0</v>
      </c>
      <c r="T21" s="4">
        <v>900644.23560000001</v>
      </c>
      <c r="U21" s="4">
        <v>2815245.9838999999</v>
      </c>
      <c r="V21" s="4">
        <v>29966745.239100002</v>
      </c>
      <c r="W21" s="5">
        <f t="shared" si="1"/>
        <v>90186676.331900001</v>
      </c>
    </row>
    <row r="22" spans="1:23" ht="24.95" customHeight="1">
      <c r="A22" s="131"/>
      <c r="B22" s="129"/>
      <c r="C22" s="1">
        <v>15</v>
      </c>
      <c r="D22" s="4" t="s">
        <v>78</v>
      </c>
      <c r="E22" s="4">
        <v>47668878.095399998</v>
      </c>
      <c r="F22" s="4">
        <v>6857438.4107999997</v>
      </c>
      <c r="G22" s="4">
        <v>0</v>
      </c>
      <c r="H22" s="88">
        <v>869120.36540000001</v>
      </c>
      <c r="I22" s="88">
        <v>2716708.2422000002</v>
      </c>
      <c r="J22" s="4">
        <v>24166326.515000001</v>
      </c>
      <c r="K22" s="5">
        <f t="shared" si="0"/>
        <v>82278471.628800005</v>
      </c>
      <c r="L22" s="9"/>
      <c r="M22" s="134"/>
      <c r="N22" s="129"/>
      <c r="O22" s="10">
        <v>40</v>
      </c>
      <c r="P22" s="4" t="s">
        <v>458</v>
      </c>
      <c r="Q22" s="4">
        <v>54462912.854500003</v>
      </c>
      <c r="R22" s="4">
        <v>7834798.8350999998</v>
      </c>
      <c r="S22" s="4">
        <v>0</v>
      </c>
      <c r="T22" s="4">
        <v>992992.25430000003</v>
      </c>
      <c r="U22" s="4">
        <v>3103908.6749999998</v>
      </c>
      <c r="V22" s="4">
        <v>33622043.997000001</v>
      </c>
      <c r="W22" s="5">
        <f t="shared" si="1"/>
        <v>100016656.61590001</v>
      </c>
    </row>
    <row r="23" spans="1:23" ht="24.95" customHeight="1">
      <c r="A23" s="131"/>
      <c r="B23" s="129"/>
      <c r="C23" s="1">
        <v>16</v>
      </c>
      <c r="D23" s="4" t="s">
        <v>79</v>
      </c>
      <c r="E23" s="4">
        <v>71058925.1461</v>
      </c>
      <c r="F23" s="4">
        <v>10222229.307700001</v>
      </c>
      <c r="G23" s="4">
        <v>0</v>
      </c>
      <c r="H23" s="88">
        <v>1295578.1939000001</v>
      </c>
      <c r="I23" s="88">
        <v>4049735.9145</v>
      </c>
      <c r="J23" s="4">
        <v>32221630.328600001</v>
      </c>
      <c r="K23" s="5">
        <f t="shared" si="0"/>
        <v>118848098.8908</v>
      </c>
      <c r="L23" s="9"/>
      <c r="M23" s="134"/>
      <c r="N23" s="129"/>
      <c r="O23" s="10">
        <v>41</v>
      </c>
      <c r="P23" s="4" t="s">
        <v>459</v>
      </c>
      <c r="Q23" s="4">
        <v>67154705.752800003</v>
      </c>
      <c r="R23" s="4">
        <v>9660585.2097999994</v>
      </c>
      <c r="S23" s="4">
        <v>0</v>
      </c>
      <c r="T23" s="4">
        <v>1224394.7149</v>
      </c>
      <c r="U23" s="4">
        <v>3827229.6288999999</v>
      </c>
      <c r="V23" s="4">
        <v>38138087.379500002</v>
      </c>
      <c r="W23" s="5">
        <f t="shared" si="1"/>
        <v>120005002.68590002</v>
      </c>
    </row>
    <row r="24" spans="1:23" ht="24.95" customHeight="1">
      <c r="A24" s="131"/>
      <c r="B24" s="130"/>
      <c r="C24" s="1">
        <v>17</v>
      </c>
      <c r="D24" s="4" t="s">
        <v>80</v>
      </c>
      <c r="E24" s="4">
        <v>61399079.803000003</v>
      </c>
      <c r="F24" s="4">
        <v>8832605.7807999998</v>
      </c>
      <c r="G24" s="4">
        <v>0</v>
      </c>
      <c r="H24" s="88">
        <v>1119455.5611</v>
      </c>
      <c r="I24" s="88">
        <v>3499209.3968000002</v>
      </c>
      <c r="J24" s="4">
        <v>27216067.4047</v>
      </c>
      <c r="K24" s="5">
        <f t="shared" si="0"/>
        <v>102066417.9464</v>
      </c>
      <c r="L24" s="9"/>
      <c r="M24" s="134"/>
      <c r="N24" s="129"/>
      <c r="O24" s="10">
        <v>42</v>
      </c>
      <c r="P24" s="4" t="s">
        <v>460</v>
      </c>
      <c r="Q24" s="4">
        <v>78515380.657900006</v>
      </c>
      <c r="R24" s="4">
        <v>11294882.713400001</v>
      </c>
      <c r="S24" s="4">
        <v>0</v>
      </c>
      <c r="T24" s="4">
        <v>1431527.6351000001</v>
      </c>
      <c r="U24" s="4">
        <v>4474688.5241999999</v>
      </c>
      <c r="V24" s="4">
        <v>46547664.8024</v>
      </c>
      <c r="W24" s="5">
        <f t="shared" si="1"/>
        <v>142264144.333</v>
      </c>
    </row>
    <row r="25" spans="1:23" ht="24.95" customHeight="1">
      <c r="A25" s="1"/>
      <c r="B25" s="119" t="s">
        <v>813</v>
      </c>
      <c r="C25" s="120"/>
      <c r="D25" s="121"/>
      <c r="E25" s="12">
        <f>SUM(E8:E24)</f>
        <v>1010043501.5259</v>
      </c>
      <c r="F25" s="12">
        <f t="shared" ref="F25:J25" si="2">SUM(F8:F24)</f>
        <v>145300484.94349998</v>
      </c>
      <c r="G25" s="12">
        <f t="shared" si="2"/>
        <v>0</v>
      </c>
      <c r="H25" s="12">
        <f t="shared" si="2"/>
        <v>18415566.134399995</v>
      </c>
      <c r="I25" s="12">
        <f t="shared" si="2"/>
        <v>57563626.7359</v>
      </c>
      <c r="J25" s="12">
        <f t="shared" si="2"/>
        <v>491838766.49839997</v>
      </c>
      <c r="K25" s="6">
        <f t="shared" si="0"/>
        <v>1723161945.8380997</v>
      </c>
      <c r="L25" s="9"/>
      <c r="M25" s="134"/>
      <c r="N25" s="129"/>
      <c r="O25" s="10">
        <v>43</v>
      </c>
      <c r="P25" s="4" t="s">
        <v>461</v>
      </c>
      <c r="Q25" s="4">
        <v>51239292.2205</v>
      </c>
      <c r="R25" s="4">
        <v>7371062.7280000001</v>
      </c>
      <c r="S25" s="4">
        <v>0</v>
      </c>
      <c r="T25" s="4">
        <v>934217.75710000005</v>
      </c>
      <c r="U25" s="4">
        <v>2920190.5532999998</v>
      </c>
      <c r="V25" s="4">
        <v>31860249.264899999</v>
      </c>
      <c r="W25" s="5">
        <f t="shared" si="1"/>
        <v>94325012.523800001</v>
      </c>
    </row>
    <row r="26" spans="1:23" ht="24.95" customHeight="1">
      <c r="A26" s="131">
        <v>2</v>
      </c>
      <c r="B26" s="128" t="s">
        <v>26</v>
      </c>
      <c r="C26" s="1">
        <v>1</v>
      </c>
      <c r="D26" s="4" t="s">
        <v>81</v>
      </c>
      <c r="E26" s="4">
        <v>62966759.823600002</v>
      </c>
      <c r="F26" s="4">
        <v>9058125.4409999996</v>
      </c>
      <c r="G26" s="4">
        <v>0</v>
      </c>
      <c r="H26" s="88">
        <v>1148038.2063</v>
      </c>
      <c r="I26" s="88">
        <v>3588553.4175</v>
      </c>
      <c r="J26" s="4">
        <v>29795426.801600002</v>
      </c>
      <c r="K26" s="5">
        <f t="shared" si="0"/>
        <v>106556903.69000003</v>
      </c>
      <c r="L26" s="9"/>
      <c r="M26" s="134"/>
      <c r="N26" s="130"/>
      <c r="O26" s="10">
        <v>44</v>
      </c>
      <c r="P26" s="4" t="s">
        <v>462</v>
      </c>
      <c r="Q26" s="4">
        <v>60250274.955399998</v>
      </c>
      <c r="R26" s="4">
        <v>8667343.6894000005</v>
      </c>
      <c r="S26" s="4">
        <v>0</v>
      </c>
      <c r="T26" s="4">
        <v>1098510.0358</v>
      </c>
      <c r="U26" s="4">
        <v>3433737.5894999998</v>
      </c>
      <c r="V26" s="4">
        <v>35299447.218800001</v>
      </c>
      <c r="W26" s="5">
        <f t="shared" si="1"/>
        <v>108749313.48889998</v>
      </c>
    </row>
    <row r="27" spans="1:23" ht="24.95" customHeight="1">
      <c r="A27" s="131"/>
      <c r="B27" s="129"/>
      <c r="C27" s="1">
        <v>2</v>
      </c>
      <c r="D27" s="4" t="s">
        <v>82</v>
      </c>
      <c r="E27" s="4">
        <v>76923177.721200004</v>
      </c>
      <c r="F27" s="4">
        <v>11065835.2926</v>
      </c>
      <c r="G27" s="4">
        <v>0</v>
      </c>
      <c r="H27" s="88">
        <v>1402497.8770000001</v>
      </c>
      <c r="I27" s="88">
        <v>4383946.9122000001</v>
      </c>
      <c r="J27" s="4">
        <v>31443988.127099998</v>
      </c>
      <c r="K27" s="5">
        <f t="shared" si="0"/>
        <v>125219445.93010002</v>
      </c>
      <c r="L27" s="9"/>
      <c r="M27" s="23"/>
      <c r="N27" s="119" t="s">
        <v>831</v>
      </c>
      <c r="O27" s="120"/>
      <c r="P27" s="121"/>
      <c r="Q27" s="12">
        <v>2781057136.3891001</v>
      </c>
      <c r="R27" s="12">
        <v>400070838.49620008</v>
      </c>
      <c r="S27" s="12">
        <v>0</v>
      </c>
      <c r="T27" s="12">
        <v>50705481.042800009</v>
      </c>
      <c r="U27" s="12">
        <v>158495881.30419999</v>
      </c>
      <c r="V27" s="12">
        <v>1628504003.2081001</v>
      </c>
      <c r="W27" s="6">
        <f t="shared" si="1"/>
        <v>5018833340.4404001</v>
      </c>
    </row>
    <row r="28" spans="1:23" ht="24.95" customHeight="1">
      <c r="A28" s="131"/>
      <c r="B28" s="129"/>
      <c r="C28" s="1">
        <v>3</v>
      </c>
      <c r="D28" s="4" t="s">
        <v>83</v>
      </c>
      <c r="E28" s="4">
        <v>65500107.866599999</v>
      </c>
      <c r="F28" s="4">
        <v>9422561.9218000006</v>
      </c>
      <c r="G28" s="4">
        <v>0</v>
      </c>
      <c r="H28" s="88">
        <v>1194227.3441000001</v>
      </c>
      <c r="I28" s="88">
        <v>3732932.0515999999</v>
      </c>
      <c r="J28" s="4">
        <v>28809802.254099999</v>
      </c>
      <c r="K28" s="5">
        <f t="shared" si="0"/>
        <v>108659631.43819998</v>
      </c>
      <c r="L28" s="9"/>
      <c r="M28" s="125">
        <v>20</v>
      </c>
      <c r="N28" s="128" t="s">
        <v>44</v>
      </c>
      <c r="O28" s="10">
        <v>1</v>
      </c>
      <c r="P28" s="4" t="s">
        <v>463</v>
      </c>
      <c r="Q28" s="4">
        <v>61223096.065700002</v>
      </c>
      <c r="R28" s="4">
        <v>8807289.5222999994</v>
      </c>
      <c r="S28" s="4">
        <v>0</v>
      </c>
      <c r="T28" s="4">
        <v>1116246.9465999999</v>
      </c>
      <c r="U28" s="4">
        <v>3489179.8662</v>
      </c>
      <c r="V28" s="4">
        <v>27834433.755199999</v>
      </c>
      <c r="W28" s="5">
        <f t="shared" si="1"/>
        <v>102470246.156</v>
      </c>
    </row>
    <row r="29" spans="1:23" ht="24.95" customHeight="1">
      <c r="A29" s="131"/>
      <c r="B29" s="129"/>
      <c r="C29" s="1">
        <v>4</v>
      </c>
      <c r="D29" s="4" t="s">
        <v>84</v>
      </c>
      <c r="E29" s="4">
        <v>57346288.2007</v>
      </c>
      <c r="F29" s="4">
        <v>8249588.7282999996</v>
      </c>
      <c r="G29" s="4">
        <v>0</v>
      </c>
      <c r="H29" s="88">
        <v>1045563.2469</v>
      </c>
      <c r="I29" s="88">
        <v>3268235.7974</v>
      </c>
      <c r="J29" s="4">
        <v>26730990.5693</v>
      </c>
      <c r="K29" s="5">
        <f t="shared" si="0"/>
        <v>96640666.542599991</v>
      </c>
      <c r="L29" s="9"/>
      <c r="M29" s="126"/>
      <c r="N29" s="129"/>
      <c r="O29" s="10">
        <v>2</v>
      </c>
      <c r="P29" s="4" t="s">
        <v>464</v>
      </c>
      <c r="Q29" s="4">
        <v>63086811.185999997</v>
      </c>
      <c r="R29" s="4">
        <v>9075395.5101999994</v>
      </c>
      <c r="S29" s="4">
        <v>0</v>
      </c>
      <c r="T29" s="4">
        <v>1150227.0366</v>
      </c>
      <c r="U29" s="4">
        <v>3595395.2928999998</v>
      </c>
      <c r="V29" s="4">
        <v>29981051.3356</v>
      </c>
      <c r="W29" s="5">
        <f t="shared" si="1"/>
        <v>106888880.36129999</v>
      </c>
    </row>
    <row r="30" spans="1:23" ht="24.95" customHeight="1">
      <c r="A30" s="131"/>
      <c r="B30" s="129"/>
      <c r="C30" s="1">
        <v>5</v>
      </c>
      <c r="D30" s="4" t="s">
        <v>85</v>
      </c>
      <c r="E30" s="4">
        <v>56746207.163800001</v>
      </c>
      <c r="F30" s="4">
        <v>8163263.6684999997</v>
      </c>
      <c r="G30" s="4">
        <v>0</v>
      </c>
      <c r="H30" s="88">
        <v>1034622.3003</v>
      </c>
      <c r="I30" s="88">
        <v>3234036.4378999998</v>
      </c>
      <c r="J30" s="4">
        <v>27733078.778499998</v>
      </c>
      <c r="K30" s="5">
        <f t="shared" si="0"/>
        <v>96911208.349000007</v>
      </c>
      <c r="L30" s="9"/>
      <c r="M30" s="126"/>
      <c r="N30" s="129"/>
      <c r="O30" s="10">
        <v>3</v>
      </c>
      <c r="P30" s="4" t="s">
        <v>465</v>
      </c>
      <c r="Q30" s="4">
        <v>68632490.596300006</v>
      </c>
      <c r="R30" s="4">
        <v>9873172.9389999993</v>
      </c>
      <c r="S30" s="4">
        <v>0</v>
      </c>
      <c r="T30" s="4">
        <v>1251338.3509</v>
      </c>
      <c r="U30" s="4">
        <v>3911450.4123999998</v>
      </c>
      <c r="V30" s="4">
        <v>31469061.4712</v>
      </c>
      <c r="W30" s="5">
        <f t="shared" si="1"/>
        <v>115137513.76979999</v>
      </c>
    </row>
    <row r="31" spans="1:23" ht="24.95" customHeight="1">
      <c r="A31" s="131"/>
      <c r="B31" s="129"/>
      <c r="C31" s="1">
        <v>6</v>
      </c>
      <c r="D31" s="4" t="s">
        <v>86</v>
      </c>
      <c r="E31" s="4">
        <v>60669872.636100002</v>
      </c>
      <c r="F31" s="4">
        <v>8727705.1950000003</v>
      </c>
      <c r="G31" s="4">
        <v>0</v>
      </c>
      <c r="H31" s="88">
        <v>1106160.3289999999</v>
      </c>
      <c r="I31" s="88">
        <v>3457650.9796000002</v>
      </c>
      <c r="J31" s="4">
        <v>29645058.691300001</v>
      </c>
      <c r="K31" s="5">
        <f t="shared" si="0"/>
        <v>103606447.831</v>
      </c>
      <c r="L31" s="9"/>
      <c r="M31" s="126"/>
      <c r="N31" s="129"/>
      <c r="O31" s="10">
        <v>4</v>
      </c>
      <c r="P31" s="4" t="s">
        <v>466</v>
      </c>
      <c r="Q31" s="4">
        <v>64349785.640699998</v>
      </c>
      <c r="R31" s="4">
        <v>9257081.5470000003</v>
      </c>
      <c r="S31" s="4">
        <v>0</v>
      </c>
      <c r="T31" s="4">
        <v>1173254.1532999999</v>
      </c>
      <c r="U31" s="4">
        <v>3667373.7670999998</v>
      </c>
      <c r="V31" s="4">
        <v>30764599.6798</v>
      </c>
      <c r="W31" s="5">
        <f t="shared" si="1"/>
        <v>109212094.78790002</v>
      </c>
    </row>
    <row r="32" spans="1:23" ht="24.95" customHeight="1">
      <c r="A32" s="131"/>
      <c r="B32" s="129"/>
      <c r="C32" s="1">
        <v>7</v>
      </c>
      <c r="D32" s="4" t="s">
        <v>87</v>
      </c>
      <c r="E32" s="4">
        <v>66084037.542099997</v>
      </c>
      <c r="F32" s="4">
        <v>9506563.5166999996</v>
      </c>
      <c r="G32" s="4">
        <v>0</v>
      </c>
      <c r="H32" s="88">
        <v>1204873.8118</v>
      </c>
      <c r="I32" s="88">
        <v>3766210.9251000001</v>
      </c>
      <c r="J32" s="4">
        <v>29117062.962699998</v>
      </c>
      <c r="K32" s="5">
        <f t="shared" si="0"/>
        <v>109678748.75839999</v>
      </c>
      <c r="L32" s="9"/>
      <c r="M32" s="126"/>
      <c r="N32" s="129"/>
      <c r="O32" s="10">
        <v>5</v>
      </c>
      <c r="P32" s="4" t="s">
        <v>467</v>
      </c>
      <c r="Q32" s="4">
        <v>60181090.4868</v>
      </c>
      <c r="R32" s="4">
        <v>8657391.1113000009</v>
      </c>
      <c r="S32" s="4">
        <v>0</v>
      </c>
      <c r="T32" s="4">
        <v>1097248.6336000001</v>
      </c>
      <c r="U32" s="4">
        <v>3429794.6812</v>
      </c>
      <c r="V32" s="4">
        <v>28016448.681899998</v>
      </c>
      <c r="W32" s="5">
        <f t="shared" si="1"/>
        <v>101381973.5948</v>
      </c>
    </row>
    <row r="33" spans="1:23" ht="24.95" customHeight="1">
      <c r="A33" s="131"/>
      <c r="B33" s="129"/>
      <c r="C33" s="1">
        <v>8</v>
      </c>
      <c r="D33" s="4" t="s">
        <v>88</v>
      </c>
      <c r="E33" s="4">
        <v>69129415.9542</v>
      </c>
      <c r="F33" s="4">
        <v>9944658.4694999997</v>
      </c>
      <c r="G33" s="4">
        <v>0</v>
      </c>
      <c r="H33" s="88">
        <v>1260398.5168999999</v>
      </c>
      <c r="I33" s="88">
        <v>3939770.8023999999</v>
      </c>
      <c r="J33" s="4">
        <v>29077245.291999999</v>
      </c>
      <c r="K33" s="5">
        <f t="shared" si="0"/>
        <v>113351489.035</v>
      </c>
      <c r="L33" s="9"/>
      <c r="M33" s="126"/>
      <c r="N33" s="129"/>
      <c r="O33" s="10">
        <v>6</v>
      </c>
      <c r="P33" s="4" t="s">
        <v>468</v>
      </c>
      <c r="Q33" s="4">
        <v>56292472.633000001</v>
      </c>
      <c r="R33" s="4">
        <v>8097991.3833999997</v>
      </c>
      <c r="S33" s="4">
        <v>0</v>
      </c>
      <c r="T33" s="4">
        <v>1026349.6088</v>
      </c>
      <c r="U33" s="4">
        <v>3208177.5466</v>
      </c>
      <c r="V33" s="4">
        <v>27117471.7762</v>
      </c>
      <c r="W33" s="5">
        <f t="shared" si="1"/>
        <v>95742462.947999999</v>
      </c>
    </row>
    <row r="34" spans="1:23" ht="24.95" customHeight="1">
      <c r="A34" s="131"/>
      <c r="B34" s="129"/>
      <c r="C34" s="1">
        <v>9</v>
      </c>
      <c r="D34" s="4" t="s">
        <v>792</v>
      </c>
      <c r="E34" s="4">
        <v>60104587.658299997</v>
      </c>
      <c r="F34" s="4">
        <v>8646385.7456999999</v>
      </c>
      <c r="G34" s="4">
        <v>0</v>
      </c>
      <c r="H34" s="88">
        <v>1095853.7997000001</v>
      </c>
      <c r="I34" s="88">
        <v>3425434.6905</v>
      </c>
      <c r="J34" s="4">
        <v>30892760.342500001</v>
      </c>
      <c r="K34" s="5">
        <f t="shared" si="0"/>
        <v>104165022.23670001</v>
      </c>
      <c r="L34" s="9"/>
      <c r="M34" s="126"/>
      <c r="N34" s="129"/>
      <c r="O34" s="10">
        <v>7</v>
      </c>
      <c r="P34" s="4" t="s">
        <v>469</v>
      </c>
      <c r="Q34" s="4">
        <v>56476691.574699998</v>
      </c>
      <c r="R34" s="4">
        <v>8124492.3228000002</v>
      </c>
      <c r="S34" s="4">
        <v>0</v>
      </c>
      <c r="T34" s="4">
        <v>1029708.3712000001</v>
      </c>
      <c r="U34" s="4">
        <v>3218676.4116000002</v>
      </c>
      <c r="V34" s="4">
        <v>25658791.348999999</v>
      </c>
      <c r="W34" s="5">
        <f t="shared" si="1"/>
        <v>94508360.029300004</v>
      </c>
    </row>
    <row r="35" spans="1:23" ht="24.95" customHeight="1">
      <c r="A35" s="131"/>
      <c r="B35" s="129"/>
      <c r="C35" s="1">
        <v>10</v>
      </c>
      <c r="D35" s="4" t="s">
        <v>89</v>
      </c>
      <c r="E35" s="4">
        <v>53815753.947099999</v>
      </c>
      <c r="F35" s="4">
        <v>7741701.3567000004</v>
      </c>
      <c r="G35" s="4">
        <v>0</v>
      </c>
      <c r="H35" s="88">
        <v>981192.96290000004</v>
      </c>
      <c r="I35" s="88">
        <v>3067026.2895</v>
      </c>
      <c r="J35" s="4">
        <v>25682682.154300001</v>
      </c>
      <c r="K35" s="5">
        <f t="shared" si="0"/>
        <v>91288356.710500002</v>
      </c>
      <c r="L35" s="9"/>
      <c r="M35" s="126"/>
      <c r="N35" s="129"/>
      <c r="O35" s="10">
        <v>8</v>
      </c>
      <c r="P35" s="4" t="s">
        <v>470</v>
      </c>
      <c r="Q35" s="4">
        <v>60469585.659299999</v>
      </c>
      <c r="R35" s="4">
        <v>8698892.7777999993</v>
      </c>
      <c r="S35" s="4">
        <v>0</v>
      </c>
      <c r="T35" s="4">
        <v>1102508.6070000001</v>
      </c>
      <c r="U35" s="4">
        <v>3446236.3774000001</v>
      </c>
      <c r="V35" s="4">
        <v>27612967.017000001</v>
      </c>
      <c r="W35" s="5">
        <f t="shared" si="1"/>
        <v>101330190.43849999</v>
      </c>
    </row>
    <row r="36" spans="1:23" ht="24.95" customHeight="1">
      <c r="A36" s="131"/>
      <c r="B36" s="129"/>
      <c r="C36" s="1">
        <v>11</v>
      </c>
      <c r="D36" s="4" t="s">
        <v>90</v>
      </c>
      <c r="E36" s="4">
        <v>54688839.179499999</v>
      </c>
      <c r="F36" s="4">
        <v>7867299.6180999996</v>
      </c>
      <c r="G36" s="4">
        <v>0</v>
      </c>
      <c r="H36" s="88">
        <v>997111.44440000004</v>
      </c>
      <c r="I36" s="88">
        <v>3116784.4953000001</v>
      </c>
      <c r="J36" s="4">
        <v>27025629.1373</v>
      </c>
      <c r="K36" s="5">
        <f t="shared" si="0"/>
        <v>93695663.874599993</v>
      </c>
      <c r="L36" s="9"/>
      <c r="M36" s="126"/>
      <c r="N36" s="129"/>
      <c r="O36" s="10">
        <v>9</v>
      </c>
      <c r="P36" s="4" t="s">
        <v>471</v>
      </c>
      <c r="Q36" s="4">
        <v>56717596.336199999</v>
      </c>
      <c r="R36" s="4">
        <v>8159147.8387000002</v>
      </c>
      <c r="S36" s="4">
        <v>0</v>
      </c>
      <c r="T36" s="4">
        <v>1034100.6548</v>
      </c>
      <c r="U36" s="4">
        <v>3232405.8714999999</v>
      </c>
      <c r="V36" s="4">
        <v>26391241.365400001</v>
      </c>
      <c r="W36" s="5">
        <f t="shared" si="1"/>
        <v>95534492.066599995</v>
      </c>
    </row>
    <row r="37" spans="1:23" ht="24.95" customHeight="1">
      <c r="A37" s="131"/>
      <c r="B37" s="129"/>
      <c r="C37" s="1">
        <v>12</v>
      </c>
      <c r="D37" s="4" t="s">
        <v>91</v>
      </c>
      <c r="E37" s="4">
        <v>53543894.234399997</v>
      </c>
      <c r="F37" s="4">
        <v>7702592.7955</v>
      </c>
      <c r="G37" s="4">
        <v>0</v>
      </c>
      <c r="H37" s="88">
        <v>976236.29469999997</v>
      </c>
      <c r="I37" s="88">
        <v>3051532.6686999998</v>
      </c>
      <c r="J37" s="4">
        <v>25585851.4329</v>
      </c>
      <c r="K37" s="5">
        <f t="shared" si="0"/>
        <v>90860107.426200002</v>
      </c>
      <c r="L37" s="9"/>
      <c r="M37" s="126"/>
      <c r="N37" s="129"/>
      <c r="O37" s="10">
        <v>10</v>
      </c>
      <c r="P37" s="4" t="s">
        <v>472</v>
      </c>
      <c r="Q37" s="4">
        <v>68384040.048500001</v>
      </c>
      <c r="R37" s="4">
        <v>9837431.9189999998</v>
      </c>
      <c r="S37" s="4">
        <v>0</v>
      </c>
      <c r="T37" s="4">
        <v>1246808.4890999999</v>
      </c>
      <c r="U37" s="4">
        <v>3897290.9087999999</v>
      </c>
      <c r="V37" s="4">
        <v>32124132.2775</v>
      </c>
      <c r="W37" s="5">
        <f t="shared" si="1"/>
        <v>115489703.6429</v>
      </c>
    </row>
    <row r="38" spans="1:23" ht="24.95" customHeight="1">
      <c r="A38" s="131"/>
      <c r="B38" s="129"/>
      <c r="C38" s="1">
        <v>13</v>
      </c>
      <c r="D38" s="4" t="s">
        <v>92</v>
      </c>
      <c r="E38" s="4">
        <v>62085296.4934</v>
      </c>
      <c r="F38" s="4">
        <v>8931321.9428000003</v>
      </c>
      <c r="G38" s="4">
        <v>0</v>
      </c>
      <c r="H38" s="88">
        <v>1131966.9716</v>
      </c>
      <c r="I38" s="88">
        <v>3538317.7335999999</v>
      </c>
      <c r="J38" s="4">
        <v>28141621.494899999</v>
      </c>
      <c r="K38" s="5">
        <f t="shared" si="0"/>
        <v>103828524.6363</v>
      </c>
      <c r="L38" s="9"/>
      <c r="M38" s="126"/>
      <c r="N38" s="129"/>
      <c r="O38" s="10">
        <v>11</v>
      </c>
      <c r="P38" s="4" t="s">
        <v>473</v>
      </c>
      <c r="Q38" s="4">
        <v>56438518.076499999</v>
      </c>
      <c r="R38" s="4">
        <v>8119000.8486000001</v>
      </c>
      <c r="S38" s="4">
        <v>0</v>
      </c>
      <c r="T38" s="4">
        <v>1029012.3748</v>
      </c>
      <c r="U38" s="4">
        <v>3216500.8568000002</v>
      </c>
      <c r="V38" s="4">
        <v>26044894.704300001</v>
      </c>
      <c r="W38" s="5">
        <f t="shared" si="1"/>
        <v>94847926.861000001</v>
      </c>
    </row>
    <row r="39" spans="1:23" ht="24.95" customHeight="1">
      <c r="A39" s="131"/>
      <c r="B39" s="129"/>
      <c r="C39" s="1">
        <v>14</v>
      </c>
      <c r="D39" s="4" t="s">
        <v>93</v>
      </c>
      <c r="E39" s="4">
        <v>60188018.056299999</v>
      </c>
      <c r="F39" s="4">
        <v>8658387.6815000009</v>
      </c>
      <c r="G39" s="4">
        <v>0</v>
      </c>
      <c r="H39" s="88">
        <v>1097374.9401</v>
      </c>
      <c r="I39" s="88">
        <v>3430189.4920000001</v>
      </c>
      <c r="J39" s="4">
        <v>28274123.483399998</v>
      </c>
      <c r="K39" s="5">
        <f t="shared" si="0"/>
        <v>101648093.6533</v>
      </c>
      <c r="L39" s="9"/>
      <c r="M39" s="126"/>
      <c r="N39" s="129"/>
      <c r="O39" s="10">
        <v>12</v>
      </c>
      <c r="P39" s="4" t="s">
        <v>474</v>
      </c>
      <c r="Q39" s="4">
        <v>62684678.073700003</v>
      </c>
      <c r="R39" s="4">
        <v>9017546.3817999996</v>
      </c>
      <c r="S39" s="4">
        <v>0</v>
      </c>
      <c r="T39" s="4">
        <v>1142895.1654000001</v>
      </c>
      <c r="U39" s="4">
        <v>3572477.2302000001</v>
      </c>
      <c r="V39" s="4">
        <v>29072257.209399998</v>
      </c>
      <c r="W39" s="5">
        <f t="shared" si="1"/>
        <v>105489854.0605</v>
      </c>
    </row>
    <row r="40" spans="1:23" ht="24.95" customHeight="1">
      <c r="A40" s="131"/>
      <c r="B40" s="129"/>
      <c r="C40" s="1">
        <v>15</v>
      </c>
      <c r="D40" s="4" t="s">
        <v>94</v>
      </c>
      <c r="E40" s="4">
        <v>57433851.012000002</v>
      </c>
      <c r="F40" s="4">
        <v>8262185.1352000004</v>
      </c>
      <c r="G40" s="4">
        <v>0</v>
      </c>
      <c r="H40" s="88">
        <v>1047159.7313</v>
      </c>
      <c r="I40" s="88">
        <v>3273226.1102</v>
      </c>
      <c r="J40" s="4">
        <v>28016192.783300001</v>
      </c>
      <c r="K40" s="5">
        <f t="shared" si="0"/>
        <v>98032614.772</v>
      </c>
      <c r="L40" s="9"/>
      <c r="M40" s="126"/>
      <c r="N40" s="129"/>
      <c r="O40" s="10">
        <v>13</v>
      </c>
      <c r="P40" s="4" t="s">
        <v>475</v>
      </c>
      <c r="Q40" s="4">
        <v>68312088.279200003</v>
      </c>
      <c r="R40" s="4">
        <v>9827081.2489999998</v>
      </c>
      <c r="S40" s="4">
        <v>0</v>
      </c>
      <c r="T40" s="4">
        <v>1245496.6322000001</v>
      </c>
      <c r="U40" s="4">
        <v>3893190.2886000001</v>
      </c>
      <c r="V40" s="4">
        <v>30679842.310199998</v>
      </c>
      <c r="W40" s="5">
        <f t="shared" si="1"/>
        <v>113957698.75920001</v>
      </c>
    </row>
    <row r="41" spans="1:23" ht="24.95" customHeight="1">
      <c r="A41" s="131"/>
      <c r="B41" s="129"/>
      <c r="C41" s="1">
        <v>16</v>
      </c>
      <c r="D41" s="4" t="s">
        <v>95</v>
      </c>
      <c r="E41" s="4">
        <v>53506810.130900003</v>
      </c>
      <c r="F41" s="4">
        <v>7697258.0369999995</v>
      </c>
      <c r="G41" s="4">
        <v>0</v>
      </c>
      <c r="H41" s="88">
        <v>975560.16070000001</v>
      </c>
      <c r="I41" s="88">
        <v>3049419.1998000001</v>
      </c>
      <c r="J41" s="4">
        <v>26666477.406100001</v>
      </c>
      <c r="K41" s="5">
        <f t="shared" si="0"/>
        <v>91895524.934500009</v>
      </c>
      <c r="L41" s="9"/>
      <c r="M41" s="126"/>
      <c r="N41" s="129"/>
      <c r="O41" s="10">
        <v>14</v>
      </c>
      <c r="P41" s="4" t="s">
        <v>476</v>
      </c>
      <c r="Q41" s="4">
        <v>68152360.525000006</v>
      </c>
      <c r="R41" s="4">
        <v>9804103.5057999995</v>
      </c>
      <c r="S41" s="4">
        <v>0</v>
      </c>
      <c r="T41" s="4">
        <v>1242584.4040999999</v>
      </c>
      <c r="U41" s="4">
        <v>3884087.2066000002</v>
      </c>
      <c r="V41" s="4">
        <v>32480844.947799999</v>
      </c>
      <c r="W41" s="5">
        <f t="shared" si="1"/>
        <v>115563980.58929999</v>
      </c>
    </row>
    <row r="42" spans="1:23" ht="24.95" customHeight="1">
      <c r="A42" s="131"/>
      <c r="B42" s="129"/>
      <c r="C42" s="1">
        <v>17</v>
      </c>
      <c r="D42" s="4" t="s">
        <v>96</v>
      </c>
      <c r="E42" s="4">
        <v>50850572.336599998</v>
      </c>
      <c r="F42" s="4">
        <v>7315143.1686000004</v>
      </c>
      <c r="G42" s="4">
        <v>0</v>
      </c>
      <c r="H42" s="88">
        <v>927130.44180000003</v>
      </c>
      <c r="I42" s="88">
        <v>2898036.9270000001</v>
      </c>
      <c r="J42" s="4">
        <v>24336320.4859</v>
      </c>
      <c r="K42" s="5">
        <f t="shared" si="0"/>
        <v>86327203.359899998</v>
      </c>
      <c r="L42" s="9"/>
      <c r="M42" s="126"/>
      <c r="N42" s="129"/>
      <c r="O42" s="10">
        <v>15</v>
      </c>
      <c r="P42" s="4" t="s">
        <v>477</v>
      </c>
      <c r="Q42" s="4">
        <v>59514416.320799999</v>
      </c>
      <c r="R42" s="4">
        <v>8561486.2522999998</v>
      </c>
      <c r="S42" s="4">
        <v>0</v>
      </c>
      <c r="T42" s="4">
        <v>1085093.5312000001</v>
      </c>
      <c r="U42" s="4">
        <v>3391800.0970000001</v>
      </c>
      <c r="V42" s="4">
        <v>29077257.284499999</v>
      </c>
      <c r="W42" s="5">
        <f t="shared" si="1"/>
        <v>101630053.48580001</v>
      </c>
    </row>
    <row r="43" spans="1:23" ht="24.95" customHeight="1">
      <c r="A43" s="131"/>
      <c r="B43" s="129"/>
      <c r="C43" s="1">
        <v>18</v>
      </c>
      <c r="D43" s="4" t="s">
        <v>97</v>
      </c>
      <c r="E43" s="4">
        <v>57605327.0898</v>
      </c>
      <c r="F43" s="4">
        <v>8286852.9413000001</v>
      </c>
      <c r="G43" s="4">
        <v>0</v>
      </c>
      <c r="H43" s="88">
        <v>1050286.1601</v>
      </c>
      <c r="I43" s="88">
        <v>3282998.7437</v>
      </c>
      <c r="J43" s="4">
        <v>27894056.804099999</v>
      </c>
      <c r="K43" s="5">
        <f t="shared" si="0"/>
        <v>98119521.738999993</v>
      </c>
      <c r="L43" s="9"/>
      <c r="M43" s="126"/>
      <c r="N43" s="129"/>
      <c r="O43" s="10">
        <v>16</v>
      </c>
      <c r="P43" s="4" t="s">
        <v>478</v>
      </c>
      <c r="Q43" s="4">
        <v>67047471.550399996</v>
      </c>
      <c r="R43" s="4">
        <v>9645158.9617999997</v>
      </c>
      <c r="S43" s="4">
        <v>0</v>
      </c>
      <c r="T43" s="4">
        <v>1222439.5728</v>
      </c>
      <c r="U43" s="4">
        <v>3821118.2192000002</v>
      </c>
      <c r="V43" s="4">
        <v>29076952.401799999</v>
      </c>
      <c r="W43" s="5">
        <f t="shared" si="1"/>
        <v>110813140.706</v>
      </c>
    </row>
    <row r="44" spans="1:23" ht="24.95" customHeight="1">
      <c r="A44" s="131"/>
      <c r="B44" s="129"/>
      <c r="C44" s="1">
        <v>19</v>
      </c>
      <c r="D44" s="4" t="s">
        <v>98</v>
      </c>
      <c r="E44" s="4">
        <v>72508856.777500004</v>
      </c>
      <c r="F44" s="4">
        <v>10430810.194399999</v>
      </c>
      <c r="G44" s="4">
        <v>0</v>
      </c>
      <c r="H44" s="88">
        <v>1322013.9976999999</v>
      </c>
      <c r="I44" s="88">
        <v>4132369.3091000002</v>
      </c>
      <c r="J44" s="4">
        <v>30554340.629700001</v>
      </c>
      <c r="K44" s="5">
        <f t="shared" si="0"/>
        <v>118948390.90840001</v>
      </c>
      <c r="L44" s="9"/>
      <c r="M44" s="126"/>
      <c r="N44" s="129"/>
      <c r="O44" s="10">
        <v>17</v>
      </c>
      <c r="P44" s="4" t="s">
        <v>479</v>
      </c>
      <c r="Q44" s="4">
        <v>69212178.060699999</v>
      </c>
      <c r="R44" s="4">
        <v>9956564.2677999996</v>
      </c>
      <c r="S44" s="4">
        <v>0</v>
      </c>
      <c r="T44" s="4">
        <v>1261907.4728000001</v>
      </c>
      <c r="U44" s="4">
        <v>3944487.5170999998</v>
      </c>
      <c r="V44" s="4">
        <v>31097470.5288</v>
      </c>
      <c r="W44" s="5">
        <f t="shared" si="1"/>
        <v>115472607.84720001</v>
      </c>
    </row>
    <row r="45" spans="1:23" ht="24.95" customHeight="1">
      <c r="A45" s="131"/>
      <c r="B45" s="129"/>
      <c r="C45" s="1">
        <v>20</v>
      </c>
      <c r="D45" s="4" t="s">
        <v>99</v>
      </c>
      <c r="E45" s="4">
        <v>62124200.850900002</v>
      </c>
      <c r="F45" s="4">
        <v>8936918.5551999994</v>
      </c>
      <c r="G45" s="4">
        <v>0</v>
      </c>
      <c r="H45" s="88">
        <v>1132676.2932</v>
      </c>
      <c r="I45" s="88">
        <v>3540534.9410000001</v>
      </c>
      <c r="J45" s="4">
        <v>21977565.5757</v>
      </c>
      <c r="K45" s="5">
        <f t="shared" si="0"/>
        <v>97711896.216000006</v>
      </c>
      <c r="L45" s="9"/>
      <c r="M45" s="126"/>
      <c r="N45" s="129"/>
      <c r="O45" s="10">
        <v>18</v>
      </c>
      <c r="P45" s="4" t="s">
        <v>480</v>
      </c>
      <c r="Q45" s="4">
        <v>66255083.197400004</v>
      </c>
      <c r="R45" s="4">
        <v>9531169.4041000009</v>
      </c>
      <c r="S45" s="4">
        <v>0</v>
      </c>
      <c r="T45" s="4">
        <v>1207992.3929000001</v>
      </c>
      <c r="U45" s="4">
        <v>3775959.0282999999</v>
      </c>
      <c r="V45" s="4">
        <v>29970441.420299999</v>
      </c>
      <c r="W45" s="5">
        <f t="shared" si="1"/>
        <v>110740645.44300002</v>
      </c>
    </row>
    <row r="46" spans="1:23" ht="24.95" customHeight="1">
      <c r="A46" s="131"/>
      <c r="B46" s="129"/>
      <c r="C46" s="13">
        <v>21</v>
      </c>
      <c r="D46" s="4" t="s">
        <v>793</v>
      </c>
      <c r="E46" s="4">
        <v>60203037.6382</v>
      </c>
      <c r="F46" s="4">
        <v>8660548.3334999997</v>
      </c>
      <c r="G46" s="4">
        <v>0</v>
      </c>
      <c r="H46" s="88">
        <v>1097648.7838999999</v>
      </c>
      <c r="I46" s="88">
        <v>3431045.4764999999</v>
      </c>
      <c r="J46" s="4">
        <v>30670805.792100001</v>
      </c>
      <c r="K46" s="5">
        <f t="shared" si="0"/>
        <v>104063086.02419999</v>
      </c>
      <c r="L46" s="9"/>
      <c r="M46" s="126"/>
      <c r="N46" s="129"/>
      <c r="O46" s="10">
        <v>19</v>
      </c>
      <c r="P46" s="4" t="s">
        <v>481</v>
      </c>
      <c r="Q46" s="4">
        <v>72656255.777199998</v>
      </c>
      <c r="R46" s="4">
        <v>10452014.3763</v>
      </c>
      <c r="S46" s="4">
        <v>0</v>
      </c>
      <c r="T46" s="4">
        <v>1324701.4424000001</v>
      </c>
      <c r="U46" s="4">
        <v>4140769.7601999999</v>
      </c>
      <c r="V46" s="4">
        <v>33710619.500699997</v>
      </c>
      <c r="W46" s="5">
        <f t="shared" si="1"/>
        <v>122284360.85679998</v>
      </c>
    </row>
    <row r="47" spans="1:23" ht="24.95" customHeight="1">
      <c r="A47" s="1"/>
      <c r="B47" s="132" t="s">
        <v>814</v>
      </c>
      <c r="C47" s="132"/>
      <c r="D47" s="132"/>
      <c r="E47" s="12">
        <v>1274024912.3132</v>
      </c>
      <c r="F47" s="12">
        <v>183275707.73890001</v>
      </c>
      <c r="G47" s="12">
        <v>0</v>
      </c>
      <c r="H47" s="12">
        <v>23228593.614399999</v>
      </c>
      <c r="I47" s="12">
        <v>72608253.400600016</v>
      </c>
      <c r="J47" s="12">
        <v>588071080.99879992</v>
      </c>
      <c r="K47" s="6">
        <f t="shared" si="0"/>
        <v>2141208548.0658998</v>
      </c>
      <c r="L47" s="9"/>
      <c r="M47" s="126"/>
      <c r="N47" s="129"/>
      <c r="O47" s="10">
        <v>20</v>
      </c>
      <c r="P47" s="4" t="s">
        <v>482</v>
      </c>
      <c r="Q47" s="4">
        <v>57857810.662799999</v>
      </c>
      <c r="R47" s="4">
        <v>8323174.1349999998</v>
      </c>
      <c r="S47" s="4">
        <v>0</v>
      </c>
      <c r="T47" s="4">
        <v>1054889.5538000001</v>
      </c>
      <c r="U47" s="4">
        <v>3297388.0943999998</v>
      </c>
      <c r="V47" s="4">
        <v>27960228.326000001</v>
      </c>
      <c r="W47" s="5">
        <f t="shared" si="1"/>
        <v>98493490.772</v>
      </c>
    </row>
    <row r="48" spans="1:23" ht="24.95" customHeight="1">
      <c r="A48" s="131">
        <v>3</v>
      </c>
      <c r="B48" s="128" t="s">
        <v>27</v>
      </c>
      <c r="C48" s="14">
        <v>1</v>
      </c>
      <c r="D48" s="4" t="s">
        <v>100</v>
      </c>
      <c r="E48" s="4">
        <v>57809148.279200003</v>
      </c>
      <c r="F48" s="4">
        <v>8316173.7751000002</v>
      </c>
      <c r="G48" s="4">
        <v>0</v>
      </c>
      <c r="H48" s="4">
        <v>1054002.3193999999</v>
      </c>
      <c r="I48" s="4">
        <v>3294614.7650000001</v>
      </c>
      <c r="J48" s="4">
        <v>27008409.018399999</v>
      </c>
      <c r="K48" s="5">
        <f t="shared" si="0"/>
        <v>97482348.157100007</v>
      </c>
      <c r="L48" s="9"/>
      <c r="M48" s="126"/>
      <c r="N48" s="129"/>
      <c r="O48" s="10">
        <v>21</v>
      </c>
      <c r="P48" s="4" t="s">
        <v>44</v>
      </c>
      <c r="Q48" s="4">
        <v>79685496.402500004</v>
      </c>
      <c r="R48" s="4">
        <v>11463210.4981</v>
      </c>
      <c r="S48" s="4">
        <v>0</v>
      </c>
      <c r="T48" s="4">
        <v>1452861.7102000001</v>
      </c>
      <c r="U48" s="4">
        <v>4541374.8657999998</v>
      </c>
      <c r="V48" s="4">
        <v>38144832.3869</v>
      </c>
      <c r="W48" s="5">
        <f t="shared" si="1"/>
        <v>135287775.8635</v>
      </c>
    </row>
    <row r="49" spans="1:23" ht="24.95" customHeight="1">
      <c r="A49" s="131"/>
      <c r="B49" s="129"/>
      <c r="C49" s="1">
        <v>2</v>
      </c>
      <c r="D49" s="4" t="s">
        <v>101</v>
      </c>
      <c r="E49" s="4">
        <v>45137295.080300003</v>
      </c>
      <c r="F49" s="4">
        <v>6493255.8393000001</v>
      </c>
      <c r="G49" s="4">
        <v>0</v>
      </c>
      <c r="H49" s="4">
        <v>822963.40839999996</v>
      </c>
      <c r="I49" s="4">
        <v>2572430.1992000001</v>
      </c>
      <c r="J49" s="4">
        <v>22218885.921999998</v>
      </c>
      <c r="K49" s="5">
        <f t="shared" si="0"/>
        <v>77244830.449200004</v>
      </c>
      <c r="L49" s="9"/>
      <c r="M49" s="126"/>
      <c r="N49" s="129"/>
      <c r="O49" s="10">
        <v>22</v>
      </c>
      <c r="P49" s="4" t="s">
        <v>483</v>
      </c>
      <c r="Q49" s="4">
        <v>56070140.313500002</v>
      </c>
      <c r="R49" s="4">
        <v>8066007.6185999997</v>
      </c>
      <c r="S49" s="4">
        <v>0</v>
      </c>
      <c r="T49" s="4">
        <v>1022295.9462</v>
      </c>
      <c r="U49" s="4">
        <v>3195506.5531000001</v>
      </c>
      <c r="V49" s="4">
        <v>25895990.030699998</v>
      </c>
      <c r="W49" s="5">
        <f t="shared" si="1"/>
        <v>94249940.462099999</v>
      </c>
    </row>
    <row r="50" spans="1:23" ht="24.95" customHeight="1">
      <c r="A50" s="131"/>
      <c r="B50" s="129"/>
      <c r="C50" s="1">
        <v>3</v>
      </c>
      <c r="D50" s="4" t="s">
        <v>102</v>
      </c>
      <c r="E50" s="4">
        <v>59594016.739200003</v>
      </c>
      <c r="F50" s="4">
        <v>8572937.2238999996</v>
      </c>
      <c r="G50" s="4">
        <v>0</v>
      </c>
      <c r="H50" s="4">
        <v>1086544.8417</v>
      </c>
      <c r="I50" s="4">
        <v>3396336.6231999998</v>
      </c>
      <c r="J50" s="4">
        <v>29049110.375100002</v>
      </c>
      <c r="K50" s="5">
        <f t="shared" si="0"/>
        <v>101698945.8031</v>
      </c>
      <c r="L50" s="9"/>
      <c r="M50" s="126"/>
      <c r="N50" s="129"/>
      <c r="O50" s="10">
        <v>23</v>
      </c>
      <c r="P50" s="4" t="s">
        <v>484</v>
      </c>
      <c r="Q50" s="4">
        <v>52971419.079499997</v>
      </c>
      <c r="R50" s="4">
        <v>7620238.9983999999</v>
      </c>
      <c r="S50" s="4">
        <v>0</v>
      </c>
      <c r="T50" s="4">
        <v>965798.67090000003</v>
      </c>
      <c r="U50" s="4">
        <v>3018906.6025</v>
      </c>
      <c r="V50" s="4">
        <v>24779265.954799999</v>
      </c>
      <c r="W50" s="5">
        <f t="shared" si="1"/>
        <v>89355629.306099996</v>
      </c>
    </row>
    <row r="51" spans="1:23" ht="24.95" customHeight="1">
      <c r="A51" s="131"/>
      <c r="B51" s="129"/>
      <c r="C51" s="1">
        <v>4</v>
      </c>
      <c r="D51" s="4" t="s">
        <v>103</v>
      </c>
      <c r="E51" s="4">
        <v>45685582.708999999</v>
      </c>
      <c r="F51" s="4">
        <v>6572130.1235999996</v>
      </c>
      <c r="G51" s="4">
        <v>0</v>
      </c>
      <c r="H51" s="4">
        <v>832960.0344</v>
      </c>
      <c r="I51" s="4">
        <v>2603677.7884</v>
      </c>
      <c r="J51" s="4">
        <v>23075728.048999999</v>
      </c>
      <c r="K51" s="5">
        <f t="shared" si="0"/>
        <v>78770078.704400003</v>
      </c>
      <c r="L51" s="9"/>
      <c r="M51" s="126"/>
      <c r="N51" s="129"/>
      <c r="O51" s="10">
        <v>24</v>
      </c>
      <c r="P51" s="4" t="s">
        <v>485</v>
      </c>
      <c r="Q51" s="4">
        <v>64438937.327600002</v>
      </c>
      <c r="R51" s="4">
        <v>9269906.5226000007</v>
      </c>
      <c r="S51" s="4">
        <v>0</v>
      </c>
      <c r="T51" s="4">
        <v>1174879.6069</v>
      </c>
      <c r="U51" s="4">
        <v>3672454.6318999999</v>
      </c>
      <c r="V51" s="4">
        <v>30993444.577500001</v>
      </c>
      <c r="W51" s="5">
        <f t="shared" si="1"/>
        <v>109549622.6665</v>
      </c>
    </row>
    <row r="52" spans="1:23" ht="24.95" customHeight="1">
      <c r="A52" s="131"/>
      <c r="B52" s="129"/>
      <c r="C52" s="1">
        <v>5</v>
      </c>
      <c r="D52" s="4" t="s">
        <v>104</v>
      </c>
      <c r="E52" s="4">
        <v>61393921.3477</v>
      </c>
      <c r="F52" s="4">
        <v>8831863.7078000009</v>
      </c>
      <c r="G52" s="4">
        <v>0</v>
      </c>
      <c r="H52" s="4">
        <v>1119361.5098000001</v>
      </c>
      <c r="I52" s="4">
        <v>3498915.41</v>
      </c>
      <c r="J52" s="4">
        <v>30275409.266100001</v>
      </c>
      <c r="K52" s="5">
        <f t="shared" si="0"/>
        <v>105119471.2414</v>
      </c>
      <c r="L52" s="9"/>
      <c r="M52" s="126"/>
      <c r="N52" s="129"/>
      <c r="O52" s="10">
        <v>25</v>
      </c>
      <c r="P52" s="4" t="s">
        <v>486</v>
      </c>
      <c r="Q52" s="4">
        <v>64124480.657899998</v>
      </c>
      <c r="R52" s="4">
        <v>9224670.1476000007</v>
      </c>
      <c r="S52" s="4">
        <v>0</v>
      </c>
      <c r="T52" s="4">
        <v>1169146.2918</v>
      </c>
      <c r="U52" s="4">
        <v>3654533.3579000002</v>
      </c>
      <c r="V52" s="4">
        <v>29880135.186999999</v>
      </c>
      <c r="W52" s="5">
        <f t="shared" si="1"/>
        <v>108052965.64219999</v>
      </c>
    </row>
    <row r="53" spans="1:23" ht="24.95" customHeight="1">
      <c r="A53" s="131"/>
      <c r="B53" s="129"/>
      <c r="C53" s="1">
        <v>6</v>
      </c>
      <c r="D53" s="4" t="s">
        <v>105</v>
      </c>
      <c r="E53" s="4">
        <v>53511718.293700002</v>
      </c>
      <c r="F53" s="4">
        <v>7697964.1040000003</v>
      </c>
      <c r="G53" s="4">
        <v>0</v>
      </c>
      <c r="H53" s="4">
        <v>975649.64850000001</v>
      </c>
      <c r="I53" s="4">
        <v>3049698.9221000001</v>
      </c>
      <c r="J53" s="4">
        <v>24955207.474100001</v>
      </c>
      <c r="K53" s="5">
        <f t="shared" si="0"/>
        <v>90190238.442400008</v>
      </c>
      <c r="L53" s="9"/>
      <c r="M53" s="126"/>
      <c r="N53" s="129"/>
      <c r="O53" s="10">
        <v>26</v>
      </c>
      <c r="P53" s="4" t="s">
        <v>487</v>
      </c>
      <c r="Q53" s="4">
        <v>60826678.152599998</v>
      </c>
      <c r="R53" s="4">
        <v>8750262.5577000007</v>
      </c>
      <c r="S53" s="4">
        <v>0</v>
      </c>
      <c r="T53" s="4">
        <v>1109019.2775000001</v>
      </c>
      <c r="U53" s="4">
        <v>3466587.5197000001</v>
      </c>
      <c r="V53" s="4">
        <v>29517080.958099999</v>
      </c>
      <c r="W53" s="5">
        <f t="shared" si="1"/>
        <v>103669628.46560001</v>
      </c>
    </row>
    <row r="54" spans="1:23" ht="24.95" customHeight="1">
      <c r="A54" s="131"/>
      <c r="B54" s="129"/>
      <c r="C54" s="1">
        <v>7</v>
      </c>
      <c r="D54" s="4" t="s">
        <v>106</v>
      </c>
      <c r="E54" s="4">
        <v>60691608.411300004</v>
      </c>
      <c r="F54" s="4">
        <v>8730832.0096000005</v>
      </c>
      <c r="G54" s="4">
        <v>0</v>
      </c>
      <c r="H54" s="4">
        <v>1106556.6254</v>
      </c>
      <c r="I54" s="4">
        <v>3458889.7283000001</v>
      </c>
      <c r="J54" s="4">
        <v>28849534.2093</v>
      </c>
      <c r="K54" s="5">
        <f t="shared" si="0"/>
        <v>102837420.98390001</v>
      </c>
      <c r="L54" s="9"/>
      <c r="M54" s="126"/>
      <c r="N54" s="129"/>
      <c r="O54" s="10">
        <v>27</v>
      </c>
      <c r="P54" s="4" t="s">
        <v>488</v>
      </c>
      <c r="Q54" s="4">
        <v>62104176.662299998</v>
      </c>
      <c r="R54" s="4">
        <v>8934037.9622000009</v>
      </c>
      <c r="S54" s="4">
        <v>0</v>
      </c>
      <c r="T54" s="4">
        <v>1132311.2032999999</v>
      </c>
      <c r="U54" s="4">
        <v>3539393.7376999999</v>
      </c>
      <c r="V54" s="4">
        <v>29283418.914900001</v>
      </c>
      <c r="W54" s="5">
        <f t="shared" si="1"/>
        <v>104993338.48040001</v>
      </c>
    </row>
    <row r="55" spans="1:23" ht="24.95" customHeight="1">
      <c r="A55" s="131"/>
      <c r="B55" s="129"/>
      <c r="C55" s="1">
        <v>8</v>
      </c>
      <c r="D55" s="4" t="s">
        <v>107</v>
      </c>
      <c r="E55" s="4">
        <v>48629094.086300001</v>
      </c>
      <c r="F55" s="4">
        <v>6995570.9258000003</v>
      </c>
      <c r="G55" s="4">
        <v>0</v>
      </c>
      <c r="H55" s="4">
        <v>886627.45400000003</v>
      </c>
      <c r="I55" s="4">
        <v>2771432.1376</v>
      </c>
      <c r="J55" s="4">
        <v>23123594.620999999</v>
      </c>
      <c r="K55" s="5">
        <f t="shared" si="0"/>
        <v>82406319.224700004</v>
      </c>
      <c r="L55" s="9"/>
      <c r="M55" s="126"/>
      <c r="N55" s="129"/>
      <c r="O55" s="10">
        <v>28</v>
      </c>
      <c r="P55" s="4" t="s">
        <v>489</v>
      </c>
      <c r="Q55" s="4">
        <v>52311253.563600004</v>
      </c>
      <c r="R55" s="4">
        <v>7525270.4456000002</v>
      </c>
      <c r="S55" s="4">
        <v>0</v>
      </c>
      <c r="T55" s="4">
        <v>953762.23710000003</v>
      </c>
      <c r="U55" s="4">
        <v>2981282.9542999999</v>
      </c>
      <c r="V55" s="4">
        <v>25758426.990600001</v>
      </c>
      <c r="W55" s="5">
        <f t="shared" si="1"/>
        <v>89529996.191200003</v>
      </c>
    </row>
    <row r="56" spans="1:23" ht="24.95" customHeight="1">
      <c r="A56" s="131"/>
      <c r="B56" s="129"/>
      <c r="C56" s="1">
        <v>9</v>
      </c>
      <c r="D56" s="4" t="s">
        <v>108</v>
      </c>
      <c r="E56" s="4">
        <v>56435746.2896</v>
      </c>
      <c r="F56" s="4">
        <v>8118602.1113</v>
      </c>
      <c r="G56" s="4">
        <v>0</v>
      </c>
      <c r="H56" s="4">
        <v>1028961.8384</v>
      </c>
      <c r="I56" s="4">
        <v>3216342.8892999999</v>
      </c>
      <c r="J56" s="4">
        <v>26887126.710499998</v>
      </c>
      <c r="K56" s="5">
        <f t="shared" si="0"/>
        <v>95686779.839100003</v>
      </c>
      <c r="L56" s="9"/>
      <c r="M56" s="126"/>
      <c r="N56" s="129"/>
      <c r="O56" s="10">
        <v>29</v>
      </c>
      <c r="P56" s="4" t="s">
        <v>490</v>
      </c>
      <c r="Q56" s="4">
        <v>62593724.4899</v>
      </c>
      <c r="R56" s="4">
        <v>9004462.193</v>
      </c>
      <c r="S56" s="4">
        <v>0</v>
      </c>
      <c r="T56" s="4">
        <v>1141236.8588</v>
      </c>
      <c r="U56" s="4">
        <v>3567293.6730999998</v>
      </c>
      <c r="V56" s="4">
        <v>29196832.249699999</v>
      </c>
      <c r="W56" s="5">
        <f t="shared" si="1"/>
        <v>105503549.46449998</v>
      </c>
    </row>
    <row r="57" spans="1:23" ht="24.95" customHeight="1">
      <c r="A57" s="131"/>
      <c r="B57" s="129"/>
      <c r="C57" s="1">
        <v>10</v>
      </c>
      <c r="D57" s="4" t="s">
        <v>109</v>
      </c>
      <c r="E57" s="4">
        <v>61399479.278099999</v>
      </c>
      <c r="F57" s="4">
        <v>8832663.2476000004</v>
      </c>
      <c r="G57" s="4">
        <v>0</v>
      </c>
      <c r="H57" s="4">
        <v>1119462.8444999999</v>
      </c>
      <c r="I57" s="4">
        <v>3499232.1634</v>
      </c>
      <c r="J57" s="4">
        <v>30090772.348900001</v>
      </c>
      <c r="K57" s="5">
        <f t="shared" si="0"/>
        <v>104941609.88250001</v>
      </c>
      <c r="L57" s="9"/>
      <c r="M57" s="126"/>
      <c r="N57" s="129"/>
      <c r="O57" s="10">
        <v>30</v>
      </c>
      <c r="P57" s="4" t="s">
        <v>491</v>
      </c>
      <c r="Q57" s="4">
        <v>56463306.952699997</v>
      </c>
      <c r="R57" s="4">
        <v>8122566.8689999999</v>
      </c>
      <c r="S57" s="4">
        <v>0</v>
      </c>
      <c r="T57" s="4">
        <v>1029464.3367</v>
      </c>
      <c r="U57" s="4">
        <v>3217913.6055000001</v>
      </c>
      <c r="V57" s="4">
        <v>28101084.098299999</v>
      </c>
      <c r="W57" s="5">
        <f t="shared" si="1"/>
        <v>96934335.862199992</v>
      </c>
    </row>
    <row r="58" spans="1:23" ht="24.95" customHeight="1">
      <c r="A58" s="131"/>
      <c r="B58" s="129"/>
      <c r="C58" s="1">
        <v>11</v>
      </c>
      <c r="D58" s="4" t="s">
        <v>110</v>
      </c>
      <c r="E58" s="4">
        <v>47254739.445500001</v>
      </c>
      <c r="F58" s="4">
        <v>6797862.2177999998</v>
      </c>
      <c r="G58" s="4">
        <v>0</v>
      </c>
      <c r="H58" s="4">
        <v>861569.60380000004</v>
      </c>
      <c r="I58" s="4">
        <v>2693105.969</v>
      </c>
      <c r="J58" s="4">
        <v>22974750.923900001</v>
      </c>
      <c r="K58" s="5">
        <f t="shared" si="0"/>
        <v>80582028.159999996</v>
      </c>
      <c r="L58" s="9"/>
      <c r="M58" s="126"/>
      <c r="N58" s="129"/>
      <c r="O58" s="10">
        <v>31</v>
      </c>
      <c r="P58" s="4" t="s">
        <v>492</v>
      </c>
      <c r="Q58" s="4">
        <v>58500935.645800002</v>
      </c>
      <c r="R58" s="4">
        <v>8415691.3104999997</v>
      </c>
      <c r="S58" s="4">
        <v>0</v>
      </c>
      <c r="T58" s="4">
        <v>1066615.297</v>
      </c>
      <c r="U58" s="4">
        <v>3334040.5814999999</v>
      </c>
      <c r="V58" s="4">
        <v>27022165.467900001</v>
      </c>
      <c r="W58" s="5">
        <f t="shared" si="1"/>
        <v>98339448.302700013</v>
      </c>
    </row>
    <row r="59" spans="1:23" ht="24.95" customHeight="1">
      <c r="A59" s="131"/>
      <c r="B59" s="129"/>
      <c r="C59" s="1">
        <v>12</v>
      </c>
      <c r="D59" s="4" t="s">
        <v>111</v>
      </c>
      <c r="E59" s="4">
        <v>55893865.392499998</v>
      </c>
      <c r="F59" s="4">
        <v>8040649.4716999996</v>
      </c>
      <c r="G59" s="4">
        <v>0</v>
      </c>
      <c r="H59" s="4">
        <v>1019082.0228</v>
      </c>
      <c r="I59" s="4">
        <v>3185460.4276000001</v>
      </c>
      <c r="J59" s="4">
        <v>26570231.710900001</v>
      </c>
      <c r="K59" s="5">
        <f t="shared" si="0"/>
        <v>94709289.0255</v>
      </c>
      <c r="L59" s="9"/>
      <c r="M59" s="126"/>
      <c r="N59" s="129"/>
      <c r="O59" s="10">
        <v>32</v>
      </c>
      <c r="P59" s="4" t="s">
        <v>493</v>
      </c>
      <c r="Q59" s="4">
        <v>62770303.013400003</v>
      </c>
      <c r="R59" s="4">
        <v>9029864.0149000008</v>
      </c>
      <c r="S59" s="4">
        <v>0</v>
      </c>
      <c r="T59" s="4">
        <v>1144456.3177</v>
      </c>
      <c r="U59" s="4">
        <v>3577357.1011999999</v>
      </c>
      <c r="V59" s="4">
        <v>29932514.0218</v>
      </c>
      <c r="W59" s="5">
        <f t="shared" si="1"/>
        <v>106454494.469</v>
      </c>
    </row>
    <row r="60" spans="1:23" ht="24.95" customHeight="1">
      <c r="A60" s="131"/>
      <c r="B60" s="129"/>
      <c r="C60" s="1">
        <v>13</v>
      </c>
      <c r="D60" s="4" t="s">
        <v>112</v>
      </c>
      <c r="E60" s="4">
        <v>55909624.283</v>
      </c>
      <c r="F60" s="4">
        <v>8042916.4774000002</v>
      </c>
      <c r="G60" s="4">
        <v>0</v>
      </c>
      <c r="H60" s="4">
        <v>1019369.346</v>
      </c>
      <c r="I60" s="4">
        <v>3186358.5462000002</v>
      </c>
      <c r="J60" s="4">
        <v>26577487.917399999</v>
      </c>
      <c r="K60" s="5">
        <f t="shared" si="0"/>
        <v>94735756.570000008</v>
      </c>
      <c r="L60" s="9"/>
      <c r="M60" s="126"/>
      <c r="N60" s="129"/>
      <c r="O60" s="10">
        <v>33</v>
      </c>
      <c r="P60" s="4" t="s">
        <v>494</v>
      </c>
      <c r="Q60" s="4">
        <v>60836247.988799997</v>
      </c>
      <c r="R60" s="4">
        <v>8751639.2328999992</v>
      </c>
      <c r="S60" s="4">
        <v>0</v>
      </c>
      <c r="T60" s="4">
        <v>1109193.7590000001</v>
      </c>
      <c r="U60" s="4">
        <v>3467132.9164999998</v>
      </c>
      <c r="V60" s="4">
        <v>27097593.429099999</v>
      </c>
      <c r="W60" s="5">
        <f t="shared" si="1"/>
        <v>101261807.3263</v>
      </c>
    </row>
    <row r="61" spans="1:23" ht="24.95" customHeight="1">
      <c r="A61" s="131"/>
      <c r="B61" s="129"/>
      <c r="C61" s="1">
        <v>14</v>
      </c>
      <c r="D61" s="4" t="s">
        <v>113</v>
      </c>
      <c r="E61" s="4">
        <v>57662460.288599998</v>
      </c>
      <c r="F61" s="4">
        <v>8295071.8759000003</v>
      </c>
      <c r="G61" s="4">
        <v>0</v>
      </c>
      <c r="H61" s="4">
        <v>1051327.8382000001</v>
      </c>
      <c r="I61" s="4">
        <v>3286254.8352999999</v>
      </c>
      <c r="J61" s="4">
        <v>27251522.422899999</v>
      </c>
      <c r="K61" s="5">
        <f t="shared" si="0"/>
        <v>97546637.260899991</v>
      </c>
      <c r="L61" s="9"/>
      <c r="M61" s="127"/>
      <c r="N61" s="130"/>
      <c r="O61" s="10">
        <v>34</v>
      </c>
      <c r="P61" s="4" t="s">
        <v>495</v>
      </c>
      <c r="Q61" s="4">
        <v>59624514.505599998</v>
      </c>
      <c r="R61" s="4">
        <v>8577324.5004999992</v>
      </c>
      <c r="S61" s="4">
        <v>0</v>
      </c>
      <c r="T61" s="4">
        <v>1087100.8907000001</v>
      </c>
      <c r="U61" s="4">
        <v>3398074.7286</v>
      </c>
      <c r="V61" s="4">
        <v>28161999.646699999</v>
      </c>
      <c r="W61" s="5">
        <f t="shared" si="1"/>
        <v>100849014.27209999</v>
      </c>
    </row>
    <row r="62" spans="1:23" ht="24.95" customHeight="1">
      <c r="A62" s="131"/>
      <c r="B62" s="129"/>
      <c r="C62" s="1">
        <v>15</v>
      </c>
      <c r="D62" s="4" t="s">
        <v>114</v>
      </c>
      <c r="E62" s="4">
        <v>52680308.330200002</v>
      </c>
      <c r="F62" s="4">
        <v>7578361.0663999999</v>
      </c>
      <c r="G62" s="4">
        <v>0</v>
      </c>
      <c r="H62" s="4">
        <v>960491.00910000002</v>
      </c>
      <c r="I62" s="4">
        <v>3002315.8413</v>
      </c>
      <c r="J62" s="4">
        <v>24575811.536499999</v>
      </c>
      <c r="K62" s="5">
        <f t="shared" si="0"/>
        <v>88797287.783500001</v>
      </c>
      <c r="L62" s="9"/>
      <c r="M62" s="16"/>
      <c r="N62" s="119" t="s">
        <v>832</v>
      </c>
      <c r="O62" s="120"/>
      <c r="P62" s="121"/>
      <c r="Q62" s="12">
        <v>2117266135.5066004</v>
      </c>
      <c r="R62" s="12">
        <v>304580739.1256001</v>
      </c>
      <c r="S62" s="12">
        <v>0</v>
      </c>
      <c r="T62" s="12">
        <v>38602945.798100002</v>
      </c>
      <c r="U62" s="12">
        <v>120665612.26339999</v>
      </c>
      <c r="V62" s="12">
        <v>989905791.25659978</v>
      </c>
      <c r="W62" s="6">
        <f t="shared" si="1"/>
        <v>3571021223.9503002</v>
      </c>
    </row>
    <row r="63" spans="1:23" ht="24.95" customHeight="1">
      <c r="A63" s="131"/>
      <c r="B63" s="129"/>
      <c r="C63" s="1">
        <v>16</v>
      </c>
      <c r="D63" s="4" t="s">
        <v>115</v>
      </c>
      <c r="E63" s="4">
        <v>53789248.617600001</v>
      </c>
      <c r="F63" s="4">
        <v>7737888.4148000004</v>
      </c>
      <c r="G63" s="4">
        <v>0</v>
      </c>
      <c r="H63" s="4">
        <v>980709.7058</v>
      </c>
      <c r="I63" s="4">
        <v>3065515.7179999999</v>
      </c>
      <c r="J63" s="4">
        <v>26273215.058400001</v>
      </c>
      <c r="K63" s="5">
        <f t="shared" si="0"/>
        <v>91846577.514600009</v>
      </c>
      <c r="L63" s="9"/>
      <c r="M63" s="125">
        <v>21</v>
      </c>
      <c r="N63" s="128" t="s">
        <v>45</v>
      </c>
      <c r="O63" s="10">
        <v>1</v>
      </c>
      <c r="P63" s="4" t="s">
        <v>496</v>
      </c>
      <c r="Q63" s="4">
        <v>47739192.917400002</v>
      </c>
      <c r="R63" s="4">
        <v>6867553.5966999996</v>
      </c>
      <c r="S63" s="4">
        <v>0</v>
      </c>
      <c r="T63" s="4">
        <v>870402.37679999997</v>
      </c>
      <c r="U63" s="4">
        <v>2720715.5707999999</v>
      </c>
      <c r="V63" s="4">
        <v>22743787.447500002</v>
      </c>
      <c r="W63" s="5">
        <f t="shared" si="1"/>
        <v>80941651.909199998</v>
      </c>
    </row>
    <row r="64" spans="1:23" ht="24.95" customHeight="1">
      <c r="A64" s="131"/>
      <c r="B64" s="129"/>
      <c r="C64" s="1">
        <v>17</v>
      </c>
      <c r="D64" s="4" t="s">
        <v>116</v>
      </c>
      <c r="E64" s="4">
        <v>50209066.205899999</v>
      </c>
      <c r="F64" s="4">
        <v>7222858.8742000004</v>
      </c>
      <c r="G64" s="4">
        <v>0</v>
      </c>
      <c r="H64" s="4">
        <v>915434.21429999999</v>
      </c>
      <c r="I64" s="4">
        <v>2861476.7001999998</v>
      </c>
      <c r="J64" s="4">
        <v>24869474.480099998</v>
      </c>
      <c r="K64" s="5">
        <f t="shared" si="0"/>
        <v>86078310.474700004</v>
      </c>
      <c r="L64" s="9"/>
      <c r="M64" s="126"/>
      <c r="N64" s="129"/>
      <c r="O64" s="10">
        <v>2</v>
      </c>
      <c r="P64" s="4" t="s">
        <v>497</v>
      </c>
      <c r="Q64" s="4">
        <v>78003950.781000003</v>
      </c>
      <c r="R64" s="4">
        <v>11221310.625600001</v>
      </c>
      <c r="S64" s="4">
        <v>0</v>
      </c>
      <c r="T64" s="4">
        <v>1422203.0162</v>
      </c>
      <c r="U64" s="4">
        <v>4445541.5038000001</v>
      </c>
      <c r="V64" s="4">
        <v>29942493.040199999</v>
      </c>
      <c r="W64" s="5">
        <f t="shared" si="1"/>
        <v>125035498.9668</v>
      </c>
    </row>
    <row r="65" spans="1:23" ht="24.95" customHeight="1">
      <c r="A65" s="131"/>
      <c r="B65" s="129"/>
      <c r="C65" s="1">
        <v>18</v>
      </c>
      <c r="D65" s="4" t="s">
        <v>117</v>
      </c>
      <c r="E65" s="4">
        <v>62379974.760700002</v>
      </c>
      <c r="F65" s="4">
        <v>8973713.0824999996</v>
      </c>
      <c r="G65" s="4">
        <v>0</v>
      </c>
      <c r="H65" s="4">
        <v>1137339.6779</v>
      </c>
      <c r="I65" s="4">
        <v>3555111.8119999999</v>
      </c>
      <c r="J65" s="4">
        <v>29383200.754700001</v>
      </c>
      <c r="K65" s="5">
        <f t="shared" si="0"/>
        <v>105429340.08780001</v>
      </c>
      <c r="L65" s="9"/>
      <c r="M65" s="126"/>
      <c r="N65" s="129"/>
      <c r="O65" s="10">
        <v>3</v>
      </c>
      <c r="P65" s="4" t="s">
        <v>498</v>
      </c>
      <c r="Q65" s="4">
        <v>65702084.552900001</v>
      </c>
      <c r="R65" s="4">
        <v>9451617.4134</v>
      </c>
      <c r="S65" s="4">
        <v>0</v>
      </c>
      <c r="T65" s="4">
        <v>1197909.8736</v>
      </c>
      <c r="U65" s="4">
        <v>3744442.9525000001</v>
      </c>
      <c r="V65" s="4">
        <v>30640918.155699998</v>
      </c>
      <c r="W65" s="5">
        <f t="shared" si="1"/>
        <v>110736972.9481</v>
      </c>
    </row>
    <row r="66" spans="1:23" ht="24.95" customHeight="1">
      <c r="A66" s="131"/>
      <c r="B66" s="129"/>
      <c r="C66" s="1">
        <v>19</v>
      </c>
      <c r="D66" s="4" t="s">
        <v>118</v>
      </c>
      <c r="E66" s="4">
        <v>52051470.3433</v>
      </c>
      <c r="F66" s="4">
        <v>7487899.1562999999</v>
      </c>
      <c r="G66" s="4">
        <v>0</v>
      </c>
      <c r="H66" s="4">
        <v>949025.75289999996</v>
      </c>
      <c r="I66" s="4">
        <v>2966477.5877</v>
      </c>
      <c r="J66" s="4">
        <v>25149905.517900001</v>
      </c>
      <c r="K66" s="5">
        <f t="shared" si="0"/>
        <v>88604778.358099997</v>
      </c>
      <c r="L66" s="9"/>
      <c r="M66" s="126"/>
      <c r="N66" s="129"/>
      <c r="O66" s="10">
        <v>4</v>
      </c>
      <c r="P66" s="4" t="s">
        <v>499</v>
      </c>
      <c r="Q66" s="4">
        <v>54248135.457400002</v>
      </c>
      <c r="R66" s="4">
        <v>7803901.8887</v>
      </c>
      <c r="S66" s="4">
        <v>0</v>
      </c>
      <c r="T66" s="4">
        <v>989076.33649999998</v>
      </c>
      <c r="U66" s="4">
        <v>3091668.2458000001</v>
      </c>
      <c r="V66" s="4">
        <v>25872736.842999998</v>
      </c>
      <c r="W66" s="5">
        <f t="shared" si="1"/>
        <v>92005518.771400005</v>
      </c>
    </row>
    <row r="67" spans="1:23" ht="24.95" customHeight="1">
      <c r="A67" s="131"/>
      <c r="B67" s="129"/>
      <c r="C67" s="1">
        <v>20</v>
      </c>
      <c r="D67" s="4" t="s">
        <v>119</v>
      </c>
      <c r="E67" s="4">
        <v>54766825.475000001</v>
      </c>
      <c r="F67" s="4">
        <v>7878518.3888999997</v>
      </c>
      <c r="G67" s="4">
        <v>0</v>
      </c>
      <c r="H67" s="4">
        <v>998533.32550000004</v>
      </c>
      <c r="I67" s="4">
        <v>3121229.0306000002</v>
      </c>
      <c r="J67" s="4">
        <v>26346264.935199998</v>
      </c>
      <c r="K67" s="5">
        <f t="shared" si="0"/>
        <v>93111371.155200005</v>
      </c>
      <c r="L67" s="9"/>
      <c r="M67" s="126"/>
      <c r="N67" s="129"/>
      <c r="O67" s="10">
        <v>5</v>
      </c>
      <c r="P67" s="4" t="s">
        <v>500</v>
      </c>
      <c r="Q67" s="4">
        <v>72247941.584800005</v>
      </c>
      <c r="R67" s="4">
        <v>10393276.0644</v>
      </c>
      <c r="S67" s="4">
        <v>0</v>
      </c>
      <c r="T67" s="4">
        <v>1317256.8748999999</v>
      </c>
      <c r="U67" s="4">
        <v>4117499.43</v>
      </c>
      <c r="V67" s="4">
        <v>33222237.3816</v>
      </c>
      <c r="W67" s="5">
        <f t="shared" si="1"/>
        <v>121298211.33570001</v>
      </c>
    </row>
    <row r="68" spans="1:23" ht="24.95" customHeight="1">
      <c r="A68" s="131"/>
      <c r="B68" s="129"/>
      <c r="C68" s="1">
        <v>21</v>
      </c>
      <c r="D68" s="4" t="s">
        <v>120</v>
      </c>
      <c r="E68" s="4">
        <v>56965453.041900001</v>
      </c>
      <c r="F68" s="4">
        <v>8194803.4313000003</v>
      </c>
      <c r="G68" s="4">
        <v>0</v>
      </c>
      <c r="H68" s="4">
        <v>1038619.6894</v>
      </c>
      <c r="I68" s="4">
        <v>3246531.5312999999</v>
      </c>
      <c r="J68" s="4">
        <v>27568844.258200001</v>
      </c>
      <c r="K68" s="5">
        <f t="shared" si="0"/>
        <v>97014251.952100009</v>
      </c>
      <c r="L68" s="9"/>
      <c r="M68" s="126"/>
      <c r="N68" s="129"/>
      <c r="O68" s="10">
        <v>6</v>
      </c>
      <c r="P68" s="4" t="s">
        <v>501</v>
      </c>
      <c r="Q68" s="4">
        <v>88390986.069900006</v>
      </c>
      <c r="R68" s="4">
        <v>12715544.5495</v>
      </c>
      <c r="S68" s="4">
        <v>0</v>
      </c>
      <c r="T68" s="4">
        <v>1611584.1022999999</v>
      </c>
      <c r="U68" s="4">
        <v>5037511.4748</v>
      </c>
      <c r="V68" s="4">
        <v>35088301.971199997</v>
      </c>
      <c r="W68" s="5">
        <f t="shared" si="1"/>
        <v>142843928.16770002</v>
      </c>
    </row>
    <row r="69" spans="1:23" ht="24.95" customHeight="1">
      <c r="A69" s="131"/>
      <c r="B69" s="129"/>
      <c r="C69" s="1">
        <v>22</v>
      </c>
      <c r="D69" s="4" t="s">
        <v>121</v>
      </c>
      <c r="E69" s="4">
        <v>48963297.8543</v>
      </c>
      <c r="F69" s="4">
        <v>7043648.0329</v>
      </c>
      <c r="G69" s="4">
        <v>0</v>
      </c>
      <c r="H69" s="4">
        <v>892720.80700000003</v>
      </c>
      <c r="I69" s="4">
        <v>2790478.8231000002</v>
      </c>
      <c r="J69" s="4">
        <v>24872218.423799999</v>
      </c>
      <c r="K69" s="5">
        <f t="shared" si="0"/>
        <v>84562363.941100001</v>
      </c>
      <c r="L69" s="9"/>
      <c r="M69" s="126"/>
      <c r="N69" s="129"/>
      <c r="O69" s="10">
        <v>7</v>
      </c>
      <c r="P69" s="4" t="s">
        <v>502</v>
      </c>
      <c r="Q69" s="4">
        <v>60218332.754199997</v>
      </c>
      <c r="R69" s="4">
        <v>8662748.6227000002</v>
      </c>
      <c r="S69" s="4">
        <v>0</v>
      </c>
      <c r="T69" s="4">
        <v>1097927.6513</v>
      </c>
      <c r="U69" s="4">
        <v>3431917.1639999999</v>
      </c>
      <c r="V69" s="4">
        <v>26127252.857700001</v>
      </c>
      <c r="W69" s="5">
        <f t="shared" si="1"/>
        <v>99538179.04990001</v>
      </c>
    </row>
    <row r="70" spans="1:23" ht="24.95" customHeight="1">
      <c r="A70" s="131"/>
      <c r="B70" s="129"/>
      <c r="C70" s="1">
        <v>23</v>
      </c>
      <c r="D70" s="4" t="s">
        <v>122</v>
      </c>
      <c r="E70" s="4">
        <v>51127207.906400003</v>
      </c>
      <c r="F70" s="4">
        <v>7354938.7638999997</v>
      </c>
      <c r="G70" s="4">
        <v>0</v>
      </c>
      <c r="H70" s="4">
        <v>932174.18559999997</v>
      </c>
      <c r="I70" s="4">
        <v>2913802.7297999999</v>
      </c>
      <c r="J70" s="4">
        <v>26050040.977499999</v>
      </c>
      <c r="K70" s="5">
        <f t="shared" si="0"/>
        <v>88378164.563199997</v>
      </c>
      <c r="L70" s="9"/>
      <c r="M70" s="126"/>
      <c r="N70" s="129"/>
      <c r="O70" s="10">
        <v>8</v>
      </c>
      <c r="P70" s="4" t="s">
        <v>503</v>
      </c>
      <c r="Q70" s="4">
        <v>63973232.794</v>
      </c>
      <c r="R70" s="4">
        <v>9202912.2848000005</v>
      </c>
      <c r="S70" s="4">
        <v>0</v>
      </c>
      <c r="T70" s="4">
        <v>1166388.6728999999</v>
      </c>
      <c r="U70" s="4">
        <v>3645913.5553000001</v>
      </c>
      <c r="V70" s="4">
        <v>27518249.342300002</v>
      </c>
      <c r="W70" s="5">
        <f t="shared" si="1"/>
        <v>105506696.64929999</v>
      </c>
    </row>
    <row r="71" spans="1:23" ht="24.95" customHeight="1">
      <c r="A71" s="131"/>
      <c r="B71" s="129"/>
      <c r="C71" s="1">
        <v>24</v>
      </c>
      <c r="D71" s="4" t="s">
        <v>123</v>
      </c>
      <c r="E71" s="4">
        <v>52368640.186899997</v>
      </c>
      <c r="F71" s="4">
        <v>7533525.8367999997</v>
      </c>
      <c r="G71" s="4">
        <v>0</v>
      </c>
      <c r="H71" s="4">
        <v>954808.53579999995</v>
      </c>
      <c r="I71" s="4">
        <v>2984553.4889000002</v>
      </c>
      <c r="J71" s="4">
        <v>23860252.0176</v>
      </c>
      <c r="K71" s="5">
        <f t="shared" si="0"/>
        <v>87701780.066</v>
      </c>
      <c r="L71" s="9"/>
      <c r="M71" s="126"/>
      <c r="N71" s="129"/>
      <c r="O71" s="10">
        <v>9</v>
      </c>
      <c r="P71" s="4" t="s">
        <v>504</v>
      </c>
      <c r="Q71" s="4">
        <v>79474836.6787</v>
      </c>
      <c r="R71" s="4">
        <v>11432905.9023</v>
      </c>
      <c r="S71" s="4">
        <v>0</v>
      </c>
      <c r="T71" s="4">
        <v>1449020.8676</v>
      </c>
      <c r="U71" s="4">
        <v>4529369.1079000002</v>
      </c>
      <c r="V71" s="4">
        <v>34892140.490800001</v>
      </c>
      <c r="W71" s="5">
        <f t="shared" si="1"/>
        <v>131778273.04729998</v>
      </c>
    </row>
    <row r="72" spans="1:23" ht="24.95" customHeight="1">
      <c r="A72" s="131"/>
      <c r="B72" s="129"/>
      <c r="C72" s="1">
        <v>25</v>
      </c>
      <c r="D72" s="4" t="s">
        <v>124</v>
      </c>
      <c r="E72" s="4">
        <v>61701859.163099997</v>
      </c>
      <c r="F72" s="4">
        <v>8876162.3085999992</v>
      </c>
      <c r="G72" s="4">
        <v>0</v>
      </c>
      <c r="H72" s="4">
        <v>1124975.9702000001</v>
      </c>
      <c r="I72" s="4">
        <v>3516465.1664999998</v>
      </c>
      <c r="J72" s="4">
        <v>29055025.098000001</v>
      </c>
      <c r="K72" s="5">
        <f t="shared" si="0"/>
        <v>104274487.70640001</v>
      </c>
      <c r="L72" s="9"/>
      <c r="M72" s="126"/>
      <c r="N72" s="129"/>
      <c r="O72" s="10">
        <v>10</v>
      </c>
      <c r="P72" s="4" t="s">
        <v>505</v>
      </c>
      <c r="Q72" s="4">
        <v>55338913.898599997</v>
      </c>
      <c r="R72" s="4">
        <v>7960816.5525000002</v>
      </c>
      <c r="S72" s="4">
        <v>0</v>
      </c>
      <c r="T72" s="4">
        <v>1008963.8983</v>
      </c>
      <c r="U72" s="4">
        <v>3153833.0564999999</v>
      </c>
      <c r="V72" s="4">
        <v>26112069.703000002</v>
      </c>
      <c r="W72" s="5">
        <f t="shared" si="1"/>
        <v>93574597.108900011</v>
      </c>
    </row>
    <row r="73" spans="1:23" ht="24.95" customHeight="1">
      <c r="A73" s="131"/>
      <c r="B73" s="129"/>
      <c r="C73" s="1">
        <v>26</v>
      </c>
      <c r="D73" s="4" t="s">
        <v>125</v>
      </c>
      <c r="E73" s="4">
        <v>45962128.802299999</v>
      </c>
      <c r="F73" s="4">
        <v>6611912.8471999997</v>
      </c>
      <c r="G73" s="4">
        <v>0</v>
      </c>
      <c r="H73" s="4">
        <v>838002.14679999999</v>
      </c>
      <c r="I73" s="4">
        <v>2619438.4918999998</v>
      </c>
      <c r="J73" s="4">
        <v>21775891.469000001</v>
      </c>
      <c r="K73" s="5">
        <f t="shared" ref="K73:K136" si="3">E73+F73+G73+H73+I73+J73</f>
        <v>77807373.757199988</v>
      </c>
      <c r="L73" s="9"/>
      <c r="M73" s="126"/>
      <c r="N73" s="129"/>
      <c r="O73" s="10">
        <v>11</v>
      </c>
      <c r="P73" s="4" t="s">
        <v>506</v>
      </c>
      <c r="Q73" s="4">
        <v>58452335.700999998</v>
      </c>
      <c r="R73" s="4">
        <v>8408699.9328000005</v>
      </c>
      <c r="S73" s="4">
        <v>0</v>
      </c>
      <c r="T73" s="4">
        <v>1065729.2009999999</v>
      </c>
      <c r="U73" s="4">
        <v>3331270.8106999998</v>
      </c>
      <c r="V73" s="4">
        <v>27929596.978799999</v>
      </c>
      <c r="W73" s="5">
        <f t="shared" ref="W73:W136" si="4">Q73+R73+S73+T73+U73+V73</f>
        <v>99187632.624300003</v>
      </c>
    </row>
    <row r="74" spans="1:23" ht="24.95" customHeight="1">
      <c r="A74" s="131"/>
      <c r="B74" s="129"/>
      <c r="C74" s="1">
        <v>27</v>
      </c>
      <c r="D74" s="4" t="s">
        <v>126</v>
      </c>
      <c r="E74" s="4">
        <v>56395907.383699998</v>
      </c>
      <c r="F74" s="4">
        <v>8112871.0587999998</v>
      </c>
      <c r="G74" s="4">
        <v>0</v>
      </c>
      <c r="H74" s="4">
        <v>1028235.4776</v>
      </c>
      <c r="I74" s="4">
        <v>3214072.4208</v>
      </c>
      <c r="J74" s="4">
        <v>26273215.058400001</v>
      </c>
      <c r="K74" s="5">
        <f t="shared" si="3"/>
        <v>95024301.399299994</v>
      </c>
      <c r="L74" s="9"/>
      <c r="M74" s="126"/>
      <c r="N74" s="129"/>
      <c r="O74" s="10">
        <v>12</v>
      </c>
      <c r="P74" s="4" t="s">
        <v>507</v>
      </c>
      <c r="Q74" s="4">
        <v>64485631.676600002</v>
      </c>
      <c r="R74" s="4">
        <v>9276623.7695000004</v>
      </c>
      <c r="S74" s="4">
        <v>0</v>
      </c>
      <c r="T74" s="4">
        <v>1175730.9591999999</v>
      </c>
      <c r="U74" s="4">
        <v>3675115.8004999999</v>
      </c>
      <c r="V74" s="4">
        <v>30510916.204799999</v>
      </c>
      <c r="W74" s="5">
        <f t="shared" si="4"/>
        <v>109124018.41059999</v>
      </c>
    </row>
    <row r="75" spans="1:23" ht="24.95" customHeight="1">
      <c r="A75" s="131"/>
      <c r="B75" s="129"/>
      <c r="C75" s="1">
        <v>28</v>
      </c>
      <c r="D75" s="4" t="s">
        <v>127</v>
      </c>
      <c r="E75" s="4">
        <v>45978496.478299998</v>
      </c>
      <c r="F75" s="4">
        <v>6614267.4303000001</v>
      </c>
      <c r="G75" s="4">
        <v>0</v>
      </c>
      <c r="H75" s="4">
        <v>838300.56960000005</v>
      </c>
      <c r="I75" s="4">
        <v>2620371.3059</v>
      </c>
      <c r="J75" s="4">
        <v>22411449.7874</v>
      </c>
      <c r="K75" s="5">
        <f t="shared" si="3"/>
        <v>78462885.571500003</v>
      </c>
      <c r="L75" s="9"/>
      <c r="M75" s="126"/>
      <c r="N75" s="129"/>
      <c r="O75" s="10">
        <v>13</v>
      </c>
      <c r="P75" s="4" t="s">
        <v>508</v>
      </c>
      <c r="Q75" s="4">
        <v>53666131.2711</v>
      </c>
      <c r="R75" s="4">
        <v>7720177.2863999996</v>
      </c>
      <c r="S75" s="4">
        <v>0</v>
      </c>
      <c r="T75" s="4">
        <v>978464.97510000004</v>
      </c>
      <c r="U75" s="4">
        <v>3058499.1083999998</v>
      </c>
      <c r="V75" s="4">
        <v>23928561.325100001</v>
      </c>
      <c r="W75" s="5">
        <f t="shared" si="4"/>
        <v>89351833.966100007</v>
      </c>
    </row>
    <row r="76" spans="1:23" ht="24.95" customHeight="1">
      <c r="A76" s="131"/>
      <c r="B76" s="129"/>
      <c r="C76" s="1">
        <v>29</v>
      </c>
      <c r="D76" s="4" t="s">
        <v>128</v>
      </c>
      <c r="E76" s="4">
        <v>59963340.663199998</v>
      </c>
      <c r="F76" s="4">
        <v>8626066.5645000003</v>
      </c>
      <c r="G76" s="4">
        <v>0</v>
      </c>
      <c r="H76" s="4">
        <v>1093278.5211</v>
      </c>
      <c r="I76" s="4">
        <v>3417384.8498</v>
      </c>
      <c r="J76" s="4">
        <v>25740707.067000002</v>
      </c>
      <c r="K76" s="5">
        <f t="shared" si="3"/>
        <v>98840777.665600002</v>
      </c>
      <c r="L76" s="9"/>
      <c r="M76" s="126"/>
      <c r="N76" s="129"/>
      <c r="O76" s="10">
        <v>14</v>
      </c>
      <c r="P76" s="4" t="s">
        <v>509</v>
      </c>
      <c r="Q76" s="4">
        <v>61585392.877499998</v>
      </c>
      <c r="R76" s="4">
        <v>8859407.9729999993</v>
      </c>
      <c r="S76" s="4">
        <v>0</v>
      </c>
      <c r="T76" s="4">
        <v>1122852.5046000001</v>
      </c>
      <c r="U76" s="4">
        <v>3509827.6090000002</v>
      </c>
      <c r="V76" s="4">
        <v>28148258.7969</v>
      </c>
      <c r="W76" s="5">
        <f t="shared" si="4"/>
        <v>103225739.76100001</v>
      </c>
    </row>
    <row r="77" spans="1:23" ht="24.95" customHeight="1">
      <c r="A77" s="131"/>
      <c r="B77" s="129"/>
      <c r="C77" s="1">
        <v>30</v>
      </c>
      <c r="D77" s="4" t="s">
        <v>129</v>
      </c>
      <c r="E77" s="4">
        <v>49616712.468099996</v>
      </c>
      <c r="F77" s="4">
        <v>7137645.4302000003</v>
      </c>
      <c r="G77" s="4">
        <v>0</v>
      </c>
      <c r="H77" s="4">
        <v>904634.15529999998</v>
      </c>
      <c r="I77" s="4">
        <v>2827717.7289999998</v>
      </c>
      <c r="J77" s="4">
        <v>22866212.7097</v>
      </c>
      <c r="K77" s="5">
        <f t="shared" si="3"/>
        <v>83352922.492300004</v>
      </c>
      <c r="L77" s="9"/>
      <c r="M77" s="126"/>
      <c r="N77" s="129"/>
      <c r="O77" s="10">
        <v>15</v>
      </c>
      <c r="P77" s="4" t="s">
        <v>510</v>
      </c>
      <c r="Q77" s="4">
        <v>71248468.166299999</v>
      </c>
      <c r="R77" s="4">
        <v>10249496.1459</v>
      </c>
      <c r="S77" s="4">
        <v>0</v>
      </c>
      <c r="T77" s="4">
        <v>1299034.0273</v>
      </c>
      <c r="U77" s="4">
        <v>4060538.2053999999</v>
      </c>
      <c r="V77" s="4">
        <v>29433704.916999999</v>
      </c>
      <c r="W77" s="5">
        <f t="shared" si="4"/>
        <v>116291241.4619</v>
      </c>
    </row>
    <row r="78" spans="1:23" ht="24.95" customHeight="1">
      <c r="A78" s="131"/>
      <c r="B78" s="130"/>
      <c r="C78" s="1">
        <v>31</v>
      </c>
      <c r="D78" s="4" t="s">
        <v>130</v>
      </c>
      <c r="E78" s="4">
        <v>74998080.385399997</v>
      </c>
      <c r="F78" s="4">
        <v>10788899.125</v>
      </c>
      <c r="G78" s="4">
        <v>0</v>
      </c>
      <c r="H78" s="4">
        <v>1367398.639</v>
      </c>
      <c r="I78" s="4">
        <v>4274233.2372000003</v>
      </c>
      <c r="J78" s="4">
        <v>37403869.902199998</v>
      </c>
      <c r="K78" s="5">
        <f t="shared" si="3"/>
        <v>128832481.2888</v>
      </c>
      <c r="L78" s="9"/>
      <c r="M78" s="126"/>
      <c r="N78" s="129"/>
      <c r="O78" s="10">
        <v>16</v>
      </c>
      <c r="P78" s="4" t="s">
        <v>511</v>
      </c>
      <c r="Q78" s="4">
        <v>57083830.258100003</v>
      </c>
      <c r="R78" s="4">
        <v>8211832.665</v>
      </c>
      <c r="S78" s="4">
        <v>0</v>
      </c>
      <c r="T78" s="4">
        <v>1040777.9959</v>
      </c>
      <c r="U78" s="4">
        <v>3253277.9950999999</v>
      </c>
      <c r="V78" s="4">
        <v>26328780.272300001</v>
      </c>
      <c r="W78" s="5">
        <f t="shared" si="4"/>
        <v>95918499.186400011</v>
      </c>
    </row>
    <row r="79" spans="1:23" ht="24.95" customHeight="1">
      <c r="A79" s="1"/>
      <c r="B79" s="119" t="s">
        <v>815</v>
      </c>
      <c r="C79" s="120"/>
      <c r="D79" s="121"/>
      <c r="E79" s="12">
        <v>1696926317.9902997</v>
      </c>
      <c r="F79" s="12">
        <v>244112472.92340013</v>
      </c>
      <c r="G79" s="12">
        <v>0</v>
      </c>
      <c r="H79" s="12">
        <v>30939121.718200002</v>
      </c>
      <c r="I79" s="12">
        <v>96709926.868600011</v>
      </c>
      <c r="J79" s="12">
        <v>813383370.02110004</v>
      </c>
      <c r="K79" s="6">
        <f t="shared" si="3"/>
        <v>2882071209.5215998</v>
      </c>
      <c r="L79" s="9"/>
      <c r="M79" s="126"/>
      <c r="N79" s="129"/>
      <c r="O79" s="10">
        <v>17</v>
      </c>
      <c r="P79" s="4" t="s">
        <v>512</v>
      </c>
      <c r="Q79" s="4">
        <v>56254334.594499998</v>
      </c>
      <c r="R79" s="4">
        <v>8092505.0103000002</v>
      </c>
      <c r="S79" s="4">
        <v>0</v>
      </c>
      <c r="T79" s="4">
        <v>1025654.259</v>
      </c>
      <c r="U79" s="4">
        <v>3206004.0126999998</v>
      </c>
      <c r="V79" s="4">
        <v>24205028.888700001</v>
      </c>
      <c r="W79" s="5">
        <f t="shared" si="4"/>
        <v>92783526.765200019</v>
      </c>
    </row>
    <row r="80" spans="1:23" ht="24.95" customHeight="1">
      <c r="A80" s="131">
        <v>4</v>
      </c>
      <c r="B80" s="128" t="s">
        <v>28</v>
      </c>
      <c r="C80" s="1">
        <v>1</v>
      </c>
      <c r="D80" s="4" t="s">
        <v>131</v>
      </c>
      <c r="E80" s="4">
        <v>84356169.453299999</v>
      </c>
      <c r="F80" s="4">
        <v>12135113.3006</v>
      </c>
      <c r="G80" s="4">
        <v>0</v>
      </c>
      <c r="H80" s="4">
        <v>1538019.5160999999</v>
      </c>
      <c r="I80" s="4">
        <v>4807562.2921000002</v>
      </c>
      <c r="J80" s="4">
        <v>41671325.8851</v>
      </c>
      <c r="K80" s="5">
        <f t="shared" si="3"/>
        <v>144508190.4472</v>
      </c>
      <c r="L80" s="9"/>
      <c r="M80" s="126"/>
      <c r="N80" s="129"/>
      <c r="O80" s="10">
        <v>18</v>
      </c>
      <c r="P80" s="4" t="s">
        <v>513</v>
      </c>
      <c r="Q80" s="4">
        <v>58377896.195900001</v>
      </c>
      <c r="R80" s="4">
        <v>8397991.3879000004</v>
      </c>
      <c r="S80" s="4">
        <v>0</v>
      </c>
      <c r="T80" s="4">
        <v>1064371.9865000001</v>
      </c>
      <c r="U80" s="4">
        <v>3327028.4112999998</v>
      </c>
      <c r="V80" s="4">
        <v>26473904.4014</v>
      </c>
      <c r="W80" s="5">
        <f t="shared" si="4"/>
        <v>97641192.383000001</v>
      </c>
    </row>
    <row r="81" spans="1:23" ht="24.95" customHeight="1">
      <c r="A81" s="131"/>
      <c r="B81" s="129"/>
      <c r="C81" s="1">
        <v>2</v>
      </c>
      <c r="D81" s="4" t="s">
        <v>132</v>
      </c>
      <c r="E81" s="4">
        <v>55477418.097199999</v>
      </c>
      <c r="F81" s="4">
        <v>7980741.1668999996</v>
      </c>
      <c r="G81" s="4">
        <v>0</v>
      </c>
      <c r="H81" s="4">
        <v>1011489.1689</v>
      </c>
      <c r="I81" s="4">
        <v>3161726.5819000001</v>
      </c>
      <c r="J81" s="4">
        <v>28449115.262800001</v>
      </c>
      <c r="K81" s="5">
        <f t="shared" si="3"/>
        <v>96080490.277700007</v>
      </c>
      <c r="L81" s="9"/>
      <c r="M81" s="126"/>
      <c r="N81" s="129"/>
      <c r="O81" s="10">
        <v>19</v>
      </c>
      <c r="P81" s="4" t="s">
        <v>514</v>
      </c>
      <c r="Q81" s="4">
        <v>70629444.669699997</v>
      </c>
      <c r="R81" s="4">
        <v>10160446.105799999</v>
      </c>
      <c r="S81" s="4">
        <v>0</v>
      </c>
      <c r="T81" s="4">
        <v>1287747.7132000001</v>
      </c>
      <c r="U81" s="4">
        <v>4025259.2916999999</v>
      </c>
      <c r="V81" s="4">
        <v>27881486.500700001</v>
      </c>
      <c r="W81" s="5">
        <f t="shared" si="4"/>
        <v>113984384.2811</v>
      </c>
    </row>
    <row r="82" spans="1:23" ht="24.95" customHeight="1">
      <c r="A82" s="131"/>
      <c r="B82" s="129"/>
      <c r="C82" s="1">
        <v>3</v>
      </c>
      <c r="D82" s="4" t="s">
        <v>133</v>
      </c>
      <c r="E82" s="4">
        <v>57070574.650799997</v>
      </c>
      <c r="F82" s="4">
        <v>8209925.7708000001</v>
      </c>
      <c r="G82" s="4">
        <v>0</v>
      </c>
      <c r="H82" s="4">
        <v>1040536.3138</v>
      </c>
      <c r="I82" s="4">
        <v>3252522.5416999999</v>
      </c>
      <c r="J82" s="4">
        <v>29307969.615200002</v>
      </c>
      <c r="K82" s="5">
        <f t="shared" si="3"/>
        <v>98881528.892299995</v>
      </c>
      <c r="L82" s="9"/>
      <c r="M82" s="126"/>
      <c r="N82" s="129"/>
      <c r="O82" s="10">
        <v>20</v>
      </c>
      <c r="P82" s="4" t="s">
        <v>515</v>
      </c>
      <c r="Q82" s="4">
        <v>54273845.321099997</v>
      </c>
      <c r="R82" s="4">
        <v>7807600.3984000003</v>
      </c>
      <c r="S82" s="4">
        <v>0</v>
      </c>
      <c r="T82" s="4">
        <v>989545.09030000004</v>
      </c>
      <c r="U82" s="4">
        <v>3093133.4827000001</v>
      </c>
      <c r="V82" s="4">
        <v>24805037.893100001</v>
      </c>
      <c r="W82" s="5">
        <f t="shared" si="4"/>
        <v>90969162.185599998</v>
      </c>
    </row>
    <row r="83" spans="1:23" ht="24.95" customHeight="1">
      <c r="A83" s="131"/>
      <c r="B83" s="129"/>
      <c r="C83" s="1">
        <v>4</v>
      </c>
      <c r="D83" s="4" t="s">
        <v>134</v>
      </c>
      <c r="E83" s="4">
        <v>68980923.173999995</v>
      </c>
      <c r="F83" s="4">
        <v>9923296.9410999995</v>
      </c>
      <c r="G83" s="4">
        <v>0</v>
      </c>
      <c r="H83" s="4">
        <v>1257691.1299999999</v>
      </c>
      <c r="I83" s="4">
        <v>3931308.0153999999</v>
      </c>
      <c r="J83" s="4">
        <v>36477955.264700003</v>
      </c>
      <c r="K83" s="5">
        <f t="shared" si="3"/>
        <v>120571174.52519998</v>
      </c>
      <c r="L83" s="9"/>
      <c r="M83" s="127"/>
      <c r="N83" s="130"/>
      <c r="O83" s="10">
        <v>21</v>
      </c>
      <c r="P83" s="4" t="s">
        <v>516</v>
      </c>
      <c r="Q83" s="4">
        <v>64827278.801799998</v>
      </c>
      <c r="R83" s="4">
        <v>9325771.6457000002</v>
      </c>
      <c r="S83" s="4">
        <v>0</v>
      </c>
      <c r="T83" s="4">
        <v>1181960.0227999999</v>
      </c>
      <c r="U83" s="4">
        <v>3694586.6921999999</v>
      </c>
      <c r="V83" s="4">
        <v>28815463.931699999</v>
      </c>
      <c r="W83" s="5">
        <f t="shared" si="4"/>
        <v>107845061.09419999</v>
      </c>
    </row>
    <row r="84" spans="1:23" ht="24.95" customHeight="1">
      <c r="A84" s="131"/>
      <c r="B84" s="129"/>
      <c r="C84" s="1">
        <v>5</v>
      </c>
      <c r="D84" s="4" t="s">
        <v>135</v>
      </c>
      <c r="E84" s="4">
        <v>52388766.950400002</v>
      </c>
      <c r="F84" s="4">
        <v>7536421.1858000001</v>
      </c>
      <c r="G84" s="4">
        <v>0</v>
      </c>
      <c r="H84" s="4">
        <v>955175.49589999998</v>
      </c>
      <c r="I84" s="4">
        <v>2985700.5380000002</v>
      </c>
      <c r="J84" s="4">
        <v>25965968.241900001</v>
      </c>
      <c r="K84" s="5">
        <f t="shared" si="3"/>
        <v>89832032.412</v>
      </c>
      <c r="L84" s="9"/>
      <c r="M84" s="16"/>
      <c r="N84" s="119" t="s">
        <v>833</v>
      </c>
      <c r="O84" s="120"/>
      <c r="P84" s="121"/>
      <c r="Q84" s="12">
        <v>1336222197.0225</v>
      </c>
      <c r="R84" s="12">
        <v>192223139.82130003</v>
      </c>
      <c r="S84" s="12">
        <v>0</v>
      </c>
      <c r="T84" s="12">
        <v>24362602.405299995</v>
      </c>
      <c r="U84" s="12">
        <v>76152953.481100008</v>
      </c>
      <c r="V84" s="12">
        <v>590620927.34350002</v>
      </c>
      <c r="W84" s="6">
        <f t="shared" si="4"/>
        <v>2219581820.0737</v>
      </c>
    </row>
    <row r="85" spans="1:23" ht="24.95" customHeight="1">
      <c r="A85" s="131"/>
      <c r="B85" s="129"/>
      <c r="C85" s="1">
        <v>6</v>
      </c>
      <c r="D85" s="4" t="s">
        <v>136</v>
      </c>
      <c r="E85" s="4">
        <v>60311152.8354</v>
      </c>
      <c r="F85" s="4">
        <v>8676101.3177000005</v>
      </c>
      <c r="G85" s="4">
        <v>0</v>
      </c>
      <c r="H85" s="4">
        <v>1099619.9887000001</v>
      </c>
      <c r="I85" s="4">
        <v>3437207.0951</v>
      </c>
      <c r="J85" s="4">
        <v>30627074.776999999</v>
      </c>
      <c r="K85" s="5">
        <f t="shared" si="3"/>
        <v>104151156.0139</v>
      </c>
      <c r="L85" s="9"/>
      <c r="M85" s="125">
        <v>22</v>
      </c>
      <c r="N85" s="128" t="s">
        <v>46</v>
      </c>
      <c r="O85" s="10">
        <v>1</v>
      </c>
      <c r="P85" s="4" t="s">
        <v>517</v>
      </c>
      <c r="Q85" s="4">
        <v>69244840.039900005</v>
      </c>
      <c r="R85" s="4">
        <v>9961262.8786999993</v>
      </c>
      <c r="S85" s="4">
        <v>-4284409.3099999996</v>
      </c>
      <c r="T85" s="4">
        <v>1262502.9805999999</v>
      </c>
      <c r="U85" s="4">
        <v>3946348.9635999999</v>
      </c>
      <c r="V85" s="4">
        <v>30831236.8741</v>
      </c>
      <c r="W85" s="5">
        <f t="shared" si="4"/>
        <v>110961782.4269</v>
      </c>
    </row>
    <row r="86" spans="1:23" ht="24.95" customHeight="1">
      <c r="A86" s="131"/>
      <c r="B86" s="129"/>
      <c r="C86" s="1">
        <v>7</v>
      </c>
      <c r="D86" s="4" t="s">
        <v>137</v>
      </c>
      <c r="E86" s="4">
        <v>55894833.2289</v>
      </c>
      <c r="F86" s="4">
        <v>8040788.7004000004</v>
      </c>
      <c r="G86" s="4">
        <v>0</v>
      </c>
      <c r="H86" s="4">
        <v>1019099.6688</v>
      </c>
      <c r="I86" s="4">
        <v>3185515.5858</v>
      </c>
      <c r="J86" s="4">
        <v>28758815.032499999</v>
      </c>
      <c r="K86" s="5">
        <f t="shared" si="3"/>
        <v>96899052.216399997</v>
      </c>
      <c r="L86" s="9"/>
      <c r="M86" s="126"/>
      <c r="N86" s="129"/>
      <c r="O86" s="10">
        <v>2</v>
      </c>
      <c r="P86" s="4" t="s">
        <v>518</v>
      </c>
      <c r="Q86" s="4">
        <v>61228064.756999999</v>
      </c>
      <c r="R86" s="4">
        <v>8808004.2968000006</v>
      </c>
      <c r="S86" s="4">
        <v>-4284409.3099999996</v>
      </c>
      <c r="T86" s="4">
        <v>1116337.5381</v>
      </c>
      <c r="U86" s="4">
        <v>3489463.0381</v>
      </c>
      <c r="V86" s="4">
        <v>25960858.9058</v>
      </c>
      <c r="W86" s="5">
        <f t="shared" si="4"/>
        <v>96318319.225799993</v>
      </c>
    </row>
    <row r="87" spans="1:23" ht="24.95" customHeight="1">
      <c r="A87" s="131"/>
      <c r="B87" s="129"/>
      <c r="C87" s="1">
        <v>8</v>
      </c>
      <c r="D87" s="4" t="s">
        <v>138</v>
      </c>
      <c r="E87" s="4">
        <v>49976926.040100001</v>
      </c>
      <c r="F87" s="4">
        <v>7189464.1950000003</v>
      </c>
      <c r="G87" s="4">
        <v>0</v>
      </c>
      <c r="H87" s="4">
        <v>911201.73069999996</v>
      </c>
      <c r="I87" s="4">
        <v>2848246.7453999999</v>
      </c>
      <c r="J87" s="4">
        <v>24976563.149900001</v>
      </c>
      <c r="K87" s="5">
        <f t="shared" si="3"/>
        <v>85902401.861100003</v>
      </c>
      <c r="L87" s="9"/>
      <c r="M87" s="126"/>
      <c r="N87" s="129"/>
      <c r="O87" s="10">
        <v>3</v>
      </c>
      <c r="P87" s="4" t="s">
        <v>519</v>
      </c>
      <c r="Q87" s="4">
        <v>77272784.952199996</v>
      </c>
      <c r="R87" s="4">
        <v>11116128.2752</v>
      </c>
      <c r="S87" s="4">
        <v>-4284409.3099999996</v>
      </c>
      <c r="T87" s="4">
        <v>1408872.0729</v>
      </c>
      <c r="U87" s="4">
        <v>4403871.4600999998</v>
      </c>
      <c r="V87" s="4">
        <v>34804406.255999997</v>
      </c>
      <c r="W87" s="5">
        <f t="shared" si="4"/>
        <v>124721653.70639998</v>
      </c>
    </row>
    <row r="88" spans="1:23" ht="24.95" customHeight="1">
      <c r="A88" s="131"/>
      <c r="B88" s="129"/>
      <c r="C88" s="1">
        <v>9</v>
      </c>
      <c r="D88" s="4" t="s">
        <v>139</v>
      </c>
      <c r="E88" s="4">
        <v>55508744.705399998</v>
      </c>
      <c r="F88" s="4">
        <v>7985247.6771</v>
      </c>
      <c r="G88" s="4">
        <v>0</v>
      </c>
      <c r="H88" s="4">
        <v>1012060.3297</v>
      </c>
      <c r="I88" s="4">
        <v>3163511.9240000001</v>
      </c>
      <c r="J88" s="4">
        <v>28747900.234499998</v>
      </c>
      <c r="K88" s="5">
        <f t="shared" si="3"/>
        <v>96417464.870700002</v>
      </c>
      <c r="L88" s="9"/>
      <c r="M88" s="126"/>
      <c r="N88" s="129"/>
      <c r="O88" s="10">
        <v>4</v>
      </c>
      <c r="P88" s="4" t="s">
        <v>520</v>
      </c>
      <c r="Q88" s="4">
        <v>61183799.718999997</v>
      </c>
      <c r="R88" s="4">
        <v>8801636.5199999996</v>
      </c>
      <c r="S88" s="4">
        <v>-4284409.3099999996</v>
      </c>
      <c r="T88" s="4">
        <v>1115530.4779999999</v>
      </c>
      <c r="U88" s="4">
        <v>3486940.3188999998</v>
      </c>
      <c r="V88" s="4">
        <v>27038436.052700002</v>
      </c>
      <c r="W88" s="5">
        <f t="shared" si="4"/>
        <v>97341933.778599992</v>
      </c>
    </row>
    <row r="89" spans="1:23" ht="24.95" customHeight="1">
      <c r="A89" s="131"/>
      <c r="B89" s="129"/>
      <c r="C89" s="1">
        <v>10</v>
      </c>
      <c r="D89" s="4" t="s">
        <v>140</v>
      </c>
      <c r="E89" s="4">
        <v>87816835.127900004</v>
      </c>
      <c r="F89" s="4">
        <v>12632949.6809</v>
      </c>
      <c r="G89" s="4">
        <v>0</v>
      </c>
      <c r="H89" s="4">
        <v>1601115.9247999999</v>
      </c>
      <c r="I89" s="4">
        <v>5004789.9034000002</v>
      </c>
      <c r="J89" s="4">
        <v>45367174.031999998</v>
      </c>
      <c r="K89" s="5">
        <f t="shared" si="3"/>
        <v>152422864.669</v>
      </c>
      <c r="L89" s="9"/>
      <c r="M89" s="126"/>
      <c r="N89" s="129"/>
      <c r="O89" s="10">
        <v>5</v>
      </c>
      <c r="P89" s="4" t="s">
        <v>521</v>
      </c>
      <c r="Q89" s="4">
        <v>83657258.412499994</v>
      </c>
      <c r="R89" s="4">
        <v>12034570.984300001</v>
      </c>
      <c r="S89" s="4">
        <v>-4284409.3099999996</v>
      </c>
      <c r="T89" s="4">
        <v>1525276.6565</v>
      </c>
      <c r="U89" s="4">
        <v>4767730.4885999998</v>
      </c>
      <c r="V89" s="4">
        <v>34375070.544600002</v>
      </c>
      <c r="W89" s="5">
        <f t="shared" si="4"/>
        <v>132075497.77649999</v>
      </c>
    </row>
    <row r="90" spans="1:23" ht="24.95" customHeight="1">
      <c r="A90" s="131"/>
      <c r="B90" s="129"/>
      <c r="C90" s="1">
        <v>11</v>
      </c>
      <c r="D90" s="4" t="s">
        <v>141</v>
      </c>
      <c r="E90" s="4">
        <v>61032806.464400001</v>
      </c>
      <c r="F90" s="4">
        <v>8779915.2841999996</v>
      </c>
      <c r="G90" s="4">
        <v>0</v>
      </c>
      <c r="H90" s="4">
        <v>1112777.5012999999</v>
      </c>
      <c r="I90" s="4">
        <v>3478335.0268000001</v>
      </c>
      <c r="J90" s="4">
        <v>31763311.340799998</v>
      </c>
      <c r="K90" s="5">
        <f t="shared" si="3"/>
        <v>106167145.61750002</v>
      </c>
      <c r="L90" s="9"/>
      <c r="M90" s="126"/>
      <c r="N90" s="129"/>
      <c r="O90" s="10">
        <v>6</v>
      </c>
      <c r="P90" s="4" t="s">
        <v>522</v>
      </c>
      <c r="Q90" s="4">
        <v>65044130.668899998</v>
      </c>
      <c r="R90" s="4">
        <v>9356967.0164000001</v>
      </c>
      <c r="S90" s="4">
        <v>-4284409.3099999996</v>
      </c>
      <c r="T90" s="4">
        <v>1185913.7633</v>
      </c>
      <c r="U90" s="4">
        <v>3706945.3478999999</v>
      </c>
      <c r="V90" s="4">
        <v>26315010.561999999</v>
      </c>
      <c r="W90" s="5">
        <f t="shared" si="4"/>
        <v>101324558.0485</v>
      </c>
    </row>
    <row r="91" spans="1:23" ht="24.95" customHeight="1">
      <c r="A91" s="131"/>
      <c r="B91" s="129"/>
      <c r="C91" s="1">
        <v>12</v>
      </c>
      <c r="D91" s="4" t="s">
        <v>142</v>
      </c>
      <c r="E91" s="4">
        <v>74618733.667400002</v>
      </c>
      <c r="F91" s="4">
        <v>10734327.9486</v>
      </c>
      <c r="G91" s="4">
        <v>0</v>
      </c>
      <c r="H91" s="4">
        <v>1360482.2194999999</v>
      </c>
      <c r="I91" s="4">
        <v>4252613.7991000004</v>
      </c>
      <c r="J91" s="4">
        <v>37524068.524800003</v>
      </c>
      <c r="K91" s="5">
        <f t="shared" si="3"/>
        <v>128490226.1594</v>
      </c>
      <c r="L91" s="9"/>
      <c r="M91" s="126"/>
      <c r="N91" s="129"/>
      <c r="O91" s="10">
        <v>7</v>
      </c>
      <c r="P91" s="4" t="s">
        <v>523</v>
      </c>
      <c r="Q91" s="4">
        <v>54577932.745399997</v>
      </c>
      <c r="R91" s="4">
        <v>7851345.0986000001</v>
      </c>
      <c r="S91" s="4">
        <v>-4284409.3099999996</v>
      </c>
      <c r="T91" s="4">
        <v>995089.34860000003</v>
      </c>
      <c r="U91" s="4">
        <v>3110463.8006000002</v>
      </c>
      <c r="V91" s="4">
        <v>23368990.741</v>
      </c>
      <c r="W91" s="5">
        <f t="shared" si="4"/>
        <v>85619412.424199998</v>
      </c>
    </row>
    <row r="92" spans="1:23" ht="24.95" customHeight="1">
      <c r="A92" s="131"/>
      <c r="B92" s="129"/>
      <c r="C92" s="1">
        <v>13</v>
      </c>
      <c r="D92" s="4" t="s">
        <v>143</v>
      </c>
      <c r="E92" s="4">
        <v>54825723.311099999</v>
      </c>
      <c r="F92" s="4">
        <v>7886991.1765999999</v>
      </c>
      <c r="G92" s="4">
        <v>0</v>
      </c>
      <c r="H92" s="4">
        <v>999607.17729999998</v>
      </c>
      <c r="I92" s="4">
        <v>3124585.6910000001</v>
      </c>
      <c r="J92" s="4">
        <v>28152403.493000001</v>
      </c>
      <c r="K92" s="5">
        <f t="shared" si="3"/>
        <v>94989310.849000007</v>
      </c>
      <c r="L92" s="9"/>
      <c r="M92" s="126"/>
      <c r="N92" s="129"/>
      <c r="O92" s="10">
        <v>8</v>
      </c>
      <c r="P92" s="4" t="s">
        <v>524</v>
      </c>
      <c r="Q92" s="4">
        <v>63954511.436399996</v>
      </c>
      <c r="R92" s="4">
        <v>9200219.1114000008</v>
      </c>
      <c r="S92" s="4">
        <v>-4284409.3099999996</v>
      </c>
      <c r="T92" s="4">
        <v>1166047.3367999999</v>
      </c>
      <c r="U92" s="4">
        <v>3644846.602</v>
      </c>
      <c r="V92" s="4">
        <v>27527894.617600001</v>
      </c>
      <c r="W92" s="5">
        <f t="shared" si="4"/>
        <v>101209109.7942</v>
      </c>
    </row>
    <row r="93" spans="1:23" ht="24.95" customHeight="1">
      <c r="A93" s="131"/>
      <c r="B93" s="129"/>
      <c r="C93" s="1">
        <v>14</v>
      </c>
      <c r="D93" s="4" t="s">
        <v>144</v>
      </c>
      <c r="E93" s="4">
        <v>54360030.898999996</v>
      </c>
      <c r="F93" s="4">
        <v>7819998.6825000001</v>
      </c>
      <c r="G93" s="4">
        <v>0</v>
      </c>
      <c r="H93" s="4">
        <v>991116.46440000006</v>
      </c>
      <c r="I93" s="4">
        <v>3098045.3053000001</v>
      </c>
      <c r="J93" s="4">
        <v>28707533.7751</v>
      </c>
      <c r="K93" s="5">
        <f t="shared" si="3"/>
        <v>94976725.126299992</v>
      </c>
      <c r="L93" s="9"/>
      <c r="M93" s="126"/>
      <c r="N93" s="129"/>
      <c r="O93" s="10">
        <v>9</v>
      </c>
      <c r="P93" s="4" t="s">
        <v>525</v>
      </c>
      <c r="Q93" s="4">
        <v>62720437.696599998</v>
      </c>
      <c r="R93" s="4">
        <v>9022690.6063000001</v>
      </c>
      <c r="S93" s="4">
        <v>-4284409.3099999996</v>
      </c>
      <c r="T93" s="4">
        <v>1143547.1507999999</v>
      </c>
      <c r="U93" s="4">
        <v>3574515.2152999998</v>
      </c>
      <c r="V93" s="4">
        <v>25815003.058400001</v>
      </c>
      <c r="W93" s="5">
        <f t="shared" si="4"/>
        <v>97991784.417400002</v>
      </c>
    </row>
    <row r="94" spans="1:23" ht="24.95" customHeight="1">
      <c r="A94" s="131"/>
      <c r="B94" s="129"/>
      <c r="C94" s="1">
        <v>15</v>
      </c>
      <c r="D94" s="4" t="s">
        <v>145</v>
      </c>
      <c r="E94" s="4">
        <v>65243940.355999999</v>
      </c>
      <c r="F94" s="4">
        <v>9385710.7729000002</v>
      </c>
      <c r="G94" s="4">
        <v>0</v>
      </c>
      <c r="H94" s="4">
        <v>1189556.7830999999</v>
      </c>
      <c r="I94" s="4">
        <v>3718332.7488000002</v>
      </c>
      <c r="J94" s="4">
        <v>33347176.573399998</v>
      </c>
      <c r="K94" s="5">
        <f t="shared" si="3"/>
        <v>112884717.23419997</v>
      </c>
      <c r="L94" s="9"/>
      <c r="M94" s="126"/>
      <c r="N94" s="129"/>
      <c r="O94" s="10">
        <v>10</v>
      </c>
      <c r="P94" s="4" t="s">
        <v>526</v>
      </c>
      <c r="Q94" s="4">
        <v>66309732.493000001</v>
      </c>
      <c r="R94" s="4">
        <v>9539031.0152000003</v>
      </c>
      <c r="S94" s="4">
        <v>-4284409.3099999996</v>
      </c>
      <c r="T94" s="4">
        <v>1208988.7834000001</v>
      </c>
      <c r="U94" s="4">
        <v>3779073.5591000002</v>
      </c>
      <c r="V94" s="4">
        <v>27370941.042599998</v>
      </c>
      <c r="W94" s="5">
        <f t="shared" si="4"/>
        <v>103923357.58329999</v>
      </c>
    </row>
    <row r="95" spans="1:23" ht="24.95" customHeight="1">
      <c r="A95" s="131"/>
      <c r="B95" s="129"/>
      <c r="C95" s="1">
        <v>16</v>
      </c>
      <c r="D95" s="4" t="s">
        <v>146</v>
      </c>
      <c r="E95" s="4">
        <v>62342431.241099998</v>
      </c>
      <c r="F95" s="4">
        <v>8968312.2343000006</v>
      </c>
      <c r="G95" s="4">
        <v>0</v>
      </c>
      <c r="H95" s="4">
        <v>1136655.1676</v>
      </c>
      <c r="I95" s="4">
        <v>3552972.1603999999</v>
      </c>
      <c r="J95" s="4">
        <v>32628934.087400001</v>
      </c>
      <c r="K95" s="5">
        <f t="shared" si="3"/>
        <v>108629304.89080001</v>
      </c>
      <c r="L95" s="9"/>
      <c r="M95" s="126"/>
      <c r="N95" s="129"/>
      <c r="O95" s="10">
        <v>11</v>
      </c>
      <c r="P95" s="4" t="s">
        <v>46</v>
      </c>
      <c r="Q95" s="4">
        <v>58371703.090300001</v>
      </c>
      <c r="R95" s="4">
        <v>8397100.4746000003</v>
      </c>
      <c r="S95" s="4">
        <v>-4284409.3099999996</v>
      </c>
      <c r="T95" s="4">
        <v>1064259.071</v>
      </c>
      <c r="U95" s="4">
        <v>3326675.4586</v>
      </c>
      <c r="V95" s="4">
        <v>25569328.639800001</v>
      </c>
      <c r="W95" s="5">
        <f t="shared" si="4"/>
        <v>92444657.4243</v>
      </c>
    </row>
    <row r="96" spans="1:23" ht="24.95" customHeight="1">
      <c r="A96" s="131"/>
      <c r="B96" s="129"/>
      <c r="C96" s="1">
        <v>17</v>
      </c>
      <c r="D96" s="4" t="s">
        <v>147</v>
      </c>
      <c r="E96" s="4">
        <v>52225737.438000001</v>
      </c>
      <c r="F96" s="4">
        <v>7512968.466</v>
      </c>
      <c r="G96" s="4">
        <v>0</v>
      </c>
      <c r="H96" s="4">
        <v>952203.06869999995</v>
      </c>
      <c r="I96" s="4">
        <v>2976409.2847000002</v>
      </c>
      <c r="J96" s="4">
        <v>26718052.699200001</v>
      </c>
      <c r="K96" s="5">
        <f t="shared" si="3"/>
        <v>90385370.956599995</v>
      </c>
      <c r="L96" s="9"/>
      <c r="M96" s="126"/>
      <c r="N96" s="129"/>
      <c r="O96" s="10">
        <v>12</v>
      </c>
      <c r="P96" s="4" t="s">
        <v>527</v>
      </c>
      <c r="Q96" s="4">
        <v>74523578.286400005</v>
      </c>
      <c r="R96" s="4">
        <v>10720639.307499999</v>
      </c>
      <c r="S96" s="4">
        <v>-4284409.3099999996</v>
      </c>
      <c r="T96" s="4">
        <v>1358747.3038999999</v>
      </c>
      <c r="U96" s="4">
        <v>4247190.7763999999</v>
      </c>
      <c r="V96" s="4">
        <v>30408486.6274</v>
      </c>
      <c r="W96" s="5">
        <f t="shared" si="4"/>
        <v>116974232.99160001</v>
      </c>
    </row>
    <row r="97" spans="1:23" ht="24.95" customHeight="1">
      <c r="A97" s="131"/>
      <c r="B97" s="129"/>
      <c r="C97" s="1">
        <v>18</v>
      </c>
      <c r="D97" s="4" t="s">
        <v>148</v>
      </c>
      <c r="E97" s="4">
        <v>54115375.8358</v>
      </c>
      <c r="F97" s="4">
        <v>7784803.6644000001</v>
      </c>
      <c r="G97" s="4">
        <v>0</v>
      </c>
      <c r="H97" s="4">
        <v>986655.80350000004</v>
      </c>
      <c r="I97" s="4">
        <v>3084102.111</v>
      </c>
      <c r="J97" s="4">
        <v>27432697.570300002</v>
      </c>
      <c r="K97" s="5">
        <f t="shared" si="3"/>
        <v>93403634.984999999</v>
      </c>
      <c r="L97" s="9"/>
      <c r="M97" s="126"/>
      <c r="N97" s="129"/>
      <c r="O97" s="10">
        <v>13</v>
      </c>
      <c r="P97" s="4" t="s">
        <v>528</v>
      </c>
      <c r="Q97" s="4">
        <v>49190009.349799998</v>
      </c>
      <c r="R97" s="4">
        <v>7076261.7670999998</v>
      </c>
      <c r="S97" s="4">
        <v>-4284409.3099999996</v>
      </c>
      <c r="T97" s="4">
        <v>896854.31270000001</v>
      </c>
      <c r="U97" s="4">
        <v>2803399.3912999998</v>
      </c>
      <c r="V97" s="4">
        <v>21187372.635400001</v>
      </c>
      <c r="W97" s="5">
        <f t="shared" si="4"/>
        <v>76869488.146300003</v>
      </c>
    </row>
    <row r="98" spans="1:23" ht="24.95" customHeight="1">
      <c r="A98" s="131"/>
      <c r="B98" s="129"/>
      <c r="C98" s="1">
        <v>19</v>
      </c>
      <c r="D98" s="4" t="s">
        <v>149</v>
      </c>
      <c r="E98" s="4">
        <v>58440011.054200001</v>
      </c>
      <c r="F98" s="4">
        <v>8406926.9625000004</v>
      </c>
      <c r="G98" s="4">
        <v>0</v>
      </c>
      <c r="H98" s="4">
        <v>1065504.4924999999</v>
      </c>
      <c r="I98" s="4">
        <v>3330568.4138000002</v>
      </c>
      <c r="J98" s="4">
        <v>29612181.4976</v>
      </c>
      <c r="K98" s="5">
        <f t="shared" si="3"/>
        <v>100855192.42060001</v>
      </c>
      <c r="L98" s="9"/>
      <c r="M98" s="126"/>
      <c r="N98" s="129"/>
      <c r="O98" s="10">
        <v>14</v>
      </c>
      <c r="P98" s="4" t="s">
        <v>529</v>
      </c>
      <c r="Q98" s="4">
        <v>71514887.6778</v>
      </c>
      <c r="R98" s="4">
        <v>10287822.1033</v>
      </c>
      <c r="S98" s="4">
        <v>-4284409.3099999996</v>
      </c>
      <c r="T98" s="4">
        <v>1303891.5072999999</v>
      </c>
      <c r="U98" s="4">
        <v>4075721.7823999999</v>
      </c>
      <c r="V98" s="4">
        <v>30219947.2126</v>
      </c>
      <c r="W98" s="5">
        <f t="shared" si="4"/>
        <v>113117860.9734</v>
      </c>
    </row>
    <row r="99" spans="1:23" ht="24.95" customHeight="1">
      <c r="A99" s="131"/>
      <c r="B99" s="129"/>
      <c r="C99" s="1">
        <v>20</v>
      </c>
      <c r="D99" s="4" t="s">
        <v>150</v>
      </c>
      <c r="E99" s="4">
        <v>59139813.544100001</v>
      </c>
      <c r="F99" s="4">
        <v>8507597.5187999997</v>
      </c>
      <c r="G99" s="4">
        <v>0</v>
      </c>
      <c r="H99" s="4">
        <v>1078263.6052999999</v>
      </c>
      <c r="I99" s="4">
        <v>3370451.0221000002</v>
      </c>
      <c r="J99" s="4">
        <v>30514207.229499999</v>
      </c>
      <c r="K99" s="5">
        <f t="shared" si="3"/>
        <v>102610332.9198</v>
      </c>
      <c r="L99" s="9"/>
      <c r="M99" s="126"/>
      <c r="N99" s="129"/>
      <c r="O99" s="10">
        <v>15</v>
      </c>
      <c r="P99" s="4" t="s">
        <v>530</v>
      </c>
      <c r="Q99" s="4">
        <v>47754807.877499998</v>
      </c>
      <c r="R99" s="4">
        <v>6869799.8971999995</v>
      </c>
      <c r="S99" s="4">
        <v>-4284409.3099999996</v>
      </c>
      <c r="T99" s="4">
        <v>870687.07570000004</v>
      </c>
      <c r="U99" s="4">
        <v>2721605.4865999999</v>
      </c>
      <c r="V99" s="4">
        <v>20918161.278299998</v>
      </c>
      <c r="W99" s="5">
        <f t="shared" si="4"/>
        <v>74850652.305299997</v>
      </c>
    </row>
    <row r="100" spans="1:23" ht="24.95" customHeight="1">
      <c r="A100" s="131"/>
      <c r="B100" s="130"/>
      <c r="C100" s="1">
        <v>21</v>
      </c>
      <c r="D100" s="4" t="s">
        <v>151</v>
      </c>
      <c r="E100" s="4">
        <v>56782929.9366</v>
      </c>
      <c r="F100" s="4">
        <v>8168546.4475999996</v>
      </c>
      <c r="G100" s="4">
        <v>0</v>
      </c>
      <c r="H100" s="4">
        <v>1035291.8463</v>
      </c>
      <c r="I100" s="4">
        <v>3236129.3141000001</v>
      </c>
      <c r="J100" s="4">
        <v>29345348.2249</v>
      </c>
      <c r="K100" s="5">
        <f t="shared" si="3"/>
        <v>98568245.769499987</v>
      </c>
      <c r="L100" s="9"/>
      <c r="M100" s="126"/>
      <c r="N100" s="129"/>
      <c r="O100" s="10">
        <v>16</v>
      </c>
      <c r="P100" s="4" t="s">
        <v>531</v>
      </c>
      <c r="Q100" s="4">
        <v>69233587.990400001</v>
      </c>
      <c r="R100" s="4">
        <v>9959644.2075999994</v>
      </c>
      <c r="S100" s="4">
        <v>-4284409.3099999996</v>
      </c>
      <c r="T100" s="4">
        <v>1262297.8282000001</v>
      </c>
      <c r="U100" s="4">
        <v>3945707.6954000001</v>
      </c>
      <c r="V100" s="4">
        <v>30697393.402100001</v>
      </c>
      <c r="W100" s="5">
        <f t="shared" si="4"/>
        <v>110814221.81369999</v>
      </c>
    </row>
    <row r="101" spans="1:23" ht="24.95" customHeight="1">
      <c r="A101" s="1"/>
      <c r="B101" s="119" t="s">
        <v>816</v>
      </c>
      <c r="C101" s="120"/>
      <c r="D101" s="121"/>
      <c r="E101" s="12">
        <v>1280909878.0110998</v>
      </c>
      <c r="F101" s="12">
        <v>184266149.09470001</v>
      </c>
      <c r="G101" s="12">
        <v>0</v>
      </c>
      <c r="H101" s="12">
        <v>23354123.396899998</v>
      </c>
      <c r="I101" s="12">
        <v>73000636.099900007</v>
      </c>
      <c r="J101" s="12">
        <v>656095776.51160002</v>
      </c>
      <c r="K101" s="6">
        <f t="shared" si="3"/>
        <v>2217626563.1141996</v>
      </c>
      <c r="L101" s="9"/>
      <c r="M101" s="126"/>
      <c r="N101" s="129"/>
      <c r="O101" s="10">
        <v>17</v>
      </c>
      <c r="P101" s="4" t="s">
        <v>532</v>
      </c>
      <c r="Q101" s="4">
        <v>86587818.628199995</v>
      </c>
      <c r="R101" s="4">
        <v>12456148.6885</v>
      </c>
      <c r="S101" s="4">
        <v>-4284409.3099999996</v>
      </c>
      <c r="T101" s="4">
        <v>1578707.9447000001</v>
      </c>
      <c r="U101" s="4">
        <v>4934746.7350000003</v>
      </c>
      <c r="V101" s="4">
        <v>38030491.255500004</v>
      </c>
      <c r="W101" s="5">
        <f t="shared" si="4"/>
        <v>139303503.94190001</v>
      </c>
    </row>
    <row r="102" spans="1:23" ht="24.95" customHeight="1">
      <c r="A102" s="131">
        <v>5</v>
      </c>
      <c r="B102" s="128" t="s">
        <v>29</v>
      </c>
      <c r="C102" s="1">
        <v>1</v>
      </c>
      <c r="D102" s="4" t="s">
        <v>152</v>
      </c>
      <c r="E102" s="4">
        <v>95742158.676899999</v>
      </c>
      <c r="F102" s="4">
        <v>13773052.4124</v>
      </c>
      <c r="G102" s="4">
        <v>0</v>
      </c>
      <c r="H102" s="4">
        <v>1745613.9783000001</v>
      </c>
      <c r="I102" s="4">
        <v>5456463.8816</v>
      </c>
      <c r="J102" s="4">
        <v>39088153.101599999</v>
      </c>
      <c r="K102" s="5">
        <f t="shared" si="3"/>
        <v>155805442.0508</v>
      </c>
      <c r="L102" s="9"/>
      <c r="M102" s="126"/>
      <c r="N102" s="129"/>
      <c r="O102" s="10">
        <v>18</v>
      </c>
      <c r="P102" s="4" t="s">
        <v>533</v>
      </c>
      <c r="Q102" s="4">
        <v>65406404.091799997</v>
      </c>
      <c r="R102" s="4">
        <v>9409082.1024999991</v>
      </c>
      <c r="S102" s="4">
        <v>-4284409.3099999996</v>
      </c>
      <c r="T102" s="4">
        <v>1192518.8947999999</v>
      </c>
      <c r="U102" s="4">
        <v>3727591.7577999998</v>
      </c>
      <c r="V102" s="4">
        <v>28267661.8169</v>
      </c>
      <c r="W102" s="5">
        <f t="shared" si="4"/>
        <v>103718849.3538</v>
      </c>
    </row>
    <row r="103" spans="1:23" ht="24.95" customHeight="1">
      <c r="A103" s="131"/>
      <c r="B103" s="129"/>
      <c r="C103" s="1">
        <v>2</v>
      </c>
      <c r="D103" s="4" t="s">
        <v>29</v>
      </c>
      <c r="E103" s="4">
        <v>115618740.2982</v>
      </c>
      <c r="F103" s="4">
        <v>16632411.3848</v>
      </c>
      <c r="G103" s="4">
        <v>0</v>
      </c>
      <c r="H103" s="4">
        <v>2108012.7292999998</v>
      </c>
      <c r="I103" s="4">
        <v>6589254.8194000004</v>
      </c>
      <c r="J103" s="4">
        <v>49111840.113499999</v>
      </c>
      <c r="K103" s="5">
        <f t="shared" si="3"/>
        <v>190060259.3452</v>
      </c>
      <c r="L103" s="9"/>
      <c r="M103" s="126"/>
      <c r="N103" s="129"/>
      <c r="O103" s="10">
        <v>19</v>
      </c>
      <c r="P103" s="4" t="s">
        <v>534</v>
      </c>
      <c r="Q103" s="4">
        <v>61929788.424800001</v>
      </c>
      <c r="R103" s="4">
        <v>8908951.2254000008</v>
      </c>
      <c r="S103" s="4">
        <v>-4284409.3099999996</v>
      </c>
      <c r="T103" s="4">
        <v>1129131.6787</v>
      </c>
      <c r="U103" s="4">
        <v>3529455.1367000001</v>
      </c>
      <c r="V103" s="4">
        <v>25112126.656599998</v>
      </c>
      <c r="W103" s="5">
        <f t="shared" si="4"/>
        <v>96325043.81220001</v>
      </c>
    </row>
    <row r="104" spans="1:23" ht="24.95" customHeight="1">
      <c r="A104" s="131"/>
      <c r="B104" s="129"/>
      <c r="C104" s="1">
        <v>3</v>
      </c>
      <c r="D104" s="4" t="s">
        <v>153</v>
      </c>
      <c r="E104" s="4">
        <v>50565447.536200002</v>
      </c>
      <c r="F104" s="4">
        <v>7274126.3492999999</v>
      </c>
      <c r="G104" s="4">
        <v>0</v>
      </c>
      <c r="H104" s="4">
        <v>921931.91859999998</v>
      </c>
      <c r="I104" s="4">
        <v>2881787.3124000002</v>
      </c>
      <c r="J104" s="4">
        <v>24136160.422800001</v>
      </c>
      <c r="K104" s="5">
        <f t="shared" si="3"/>
        <v>85779453.539299995</v>
      </c>
      <c r="L104" s="9"/>
      <c r="M104" s="126"/>
      <c r="N104" s="129"/>
      <c r="O104" s="10">
        <v>20</v>
      </c>
      <c r="P104" s="4" t="s">
        <v>535</v>
      </c>
      <c r="Q104" s="4">
        <v>66403705.803499997</v>
      </c>
      <c r="R104" s="4">
        <v>9552549.6086999997</v>
      </c>
      <c r="S104" s="4">
        <v>-4284409.3099999996</v>
      </c>
      <c r="T104" s="4">
        <v>1210702.1469000001</v>
      </c>
      <c r="U104" s="4">
        <v>3784429.2141999998</v>
      </c>
      <c r="V104" s="4">
        <v>27589054.072000001</v>
      </c>
      <c r="W104" s="5">
        <f t="shared" si="4"/>
        <v>104256031.5353</v>
      </c>
    </row>
    <row r="105" spans="1:23" ht="24.95" customHeight="1">
      <c r="A105" s="131"/>
      <c r="B105" s="129"/>
      <c r="C105" s="1">
        <v>4</v>
      </c>
      <c r="D105" s="4" t="s">
        <v>154</v>
      </c>
      <c r="E105" s="4">
        <v>59760097.281199999</v>
      </c>
      <c r="F105" s="4">
        <v>8596828.8515000008</v>
      </c>
      <c r="G105" s="4">
        <v>0</v>
      </c>
      <c r="H105" s="4">
        <v>1089572.8966000001</v>
      </c>
      <c r="I105" s="4">
        <v>3405801.7584000002</v>
      </c>
      <c r="J105" s="4">
        <v>28203721.465100002</v>
      </c>
      <c r="K105" s="5">
        <f t="shared" si="3"/>
        <v>101056022.25279999</v>
      </c>
      <c r="L105" s="9"/>
      <c r="M105" s="127"/>
      <c r="N105" s="130"/>
      <c r="O105" s="10">
        <v>21</v>
      </c>
      <c r="P105" s="4" t="s">
        <v>536</v>
      </c>
      <c r="Q105" s="4">
        <v>64973732.772799999</v>
      </c>
      <c r="R105" s="4">
        <v>9346839.8798999991</v>
      </c>
      <c r="S105" s="4">
        <v>-4284409.3099999996</v>
      </c>
      <c r="T105" s="4">
        <v>1184630.2372999999</v>
      </c>
      <c r="U105" s="4">
        <v>3702933.2848999999</v>
      </c>
      <c r="V105" s="4">
        <v>27048009.3671</v>
      </c>
      <c r="W105" s="5">
        <f t="shared" si="4"/>
        <v>101971736.23199998</v>
      </c>
    </row>
    <row r="106" spans="1:23" ht="24.95" customHeight="1">
      <c r="A106" s="131"/>
      <c r="B106" s="129"/>
      <c r="C106" s="1">
        <v>5</v>
      </c>
      <c r="D106" s="4" t="s">
        <v>155</v>
      </c>
      <c r="E106" s="4">
        <v>75808144.496700004</v>
      </c>
      <c r="F106" s="4">
        <v>10905431.4407</v>
      </c>
      <c r="G106" s="4">
        <v>0</v>
      </c>
      <c r="H106" s="4">
        <v>1382168.0911999999</v>
      </c>
      <c r="I106" s="4">
        <v>4320399.7914000005</v>
      </c>
      <c r="J106" s="4">
        <v>34342533.103100002</v>
      </c>
      <c r="K106" s="5">
        <f t="shared" si="3"/>
        <v>126758676.92309999</v>
      </c>
      <c r="L106" s="9"/>
      <c r="M106" s="16"/>
      <c r="N106" s="119" t="s">
        <v>834</v>
      </c>
      <c r="O106" s="120"/>
      <c r="P106" s="121"/>
      <c r="Q106" s="12">
        <v>1381083516.9141996</v>
      </c>
      <c r="R106" s="12">
        <v>198676695.0652</v>
      </c>
      <c r="S106" s="12">
        <v>-89972595.51000002</v>
      </c>
      <c r="T106" s="12">
        <v>25180534.110200003</v>
      </c>
      <c r="U106" s="12">
        <v>78709655.513500005</v>
      </c>
      <c r="V106" s="12">
        <v>588455881.61849999</v>
      </c>
      <c r="W106" s="6">
        <f t="shared" si="4"/>
        <v>2182133687.7115993</v>
      </c>
    </row>
    <row r="107" spans="1:23" ht="24.95" customHeight="1">
      <c r="A107" s="131"/>
      <c r="B107" s="129"/>
      <c r="C107" s="1">
        <v>6</v>
      </c>
      <c r="D107" s="4" t="s">
        <v>156</v>
      </c>
      <c r="E107" s="4">
        <v>50198998.129699998</v>
      </c>
      <c r="F107" s="4">
        <v>7221410.5242999997</v>
      </c>
      <c r="G107" s="4">
        <v>0</v>
      </c>
      <c r="H107" s="4">
        <v>915250.64870000002</v>
      </c>
      <c r="I107" s="4">
        <v>2860902.9081000001</v>
      </c>
      <c r="J107" s="4">
        <v>24485433.9571</v>
      </c>
      <c r="K107" s="5">
        <f t="shared" si="3"/>
        <v>85681996.167899996</v>
      </c>
      <c r="L107" s="9"/>
      <c r="M107" s="125">
        <v>23</v>
      </c>
      <c r="N107" s="128" t="s">
        <v>47</v>
      </c>
      <c r="O107" s="10">
        <v>1</v>
      </c>
      <c r="P107" s="4" t="s">
        <v>537</v>
      </c>
      <c r="Q107" s="4">
        <v>56114727.090899996</v>
      </c>
      <c r="R107" s="4">
        <v>8072421.6793</v>
      </c>
      <c r="S107" s="4">
        <v>0</v>
      </c>
      <c r="T107" s="4">
        <v>1023108.8723</v>
      </c>
      <c r="U107" s="4">
        <v>3198047.6085999999</v>
      </c>
      <c r="V107" s="4">
        <v>27106260.634</v>
      </c>
      <c r="W107" s="5">
        <f t="shared" si="4"/>
        <v>95514565.885100007</v>
      </c>
    </row>
    <row r="108" spans="1:23" ht="24.95" customHeight="1">
      <c r="A108" s="131"/>
      <c r="B108" s="129"/>
      <c r="C108" s="1">
        <v>7</v>
      </c>
      <c r="D108" s="4" t="s">
        <v>157</v>
      </c>
      <c r="E108" s="4">
        <v>80086072.020899996</v>
      </c>
      <c r="F108" s="4">
        <v>11520835.5722</v>
      </c>
      <c r="G108" s="4">
        <v>0</v>
      </c>
      <c r="H108" s="4">
        <v>1460165.1845</v>
      </c>
      <c r="I108" s="4">
        <v>4564204.165</v>
      </c>
      <c r="J108" s="4">
        <v>36463967.378700003</v>
      </c>
      <c r="K108" s="5">
        <f t="shared" si="3"/>
        <v>134095244.3213</v>
      </c>
      <c r="L108" s="9"/>
      <c r="M108" s="126"/>
      <c r="N108" s="129"/>
      <c r="O108" s="10">
        <v>2</v>
      </c>
      <c r="P108" s="4" t="s">
        <v>538</v>
      </c>
      <c r="Q108" s="4">
        <v>92277415.649000004</v>
      </c>
      <c r="R108" s="4">
        <v>13274629.481699999</v>
      </c>
      <c r="S108" s="4">
        <v>0</v>
      </c>
      <c r="T108" s="4">
        <v>1682443.2294999999</v>
      </c>
      <c r="U108" s="4">
        <v>5259003.8969000001</v>
      </c>
      <c r="V108" s="4">
        <v>32168775.632100001</v>
      </c>
      <c r="W108" s="5">
        <f t="shared" si="4"/>
        <v>144662267.8892</v>
      </c>
    </row>
    <row r="109" spans="1:23" ht="24.95" customHeight="1">
      <c r="A109" s="131"/>
      <c r="B109" s="129"/>
      <c r="C109" s="1">
        <v>8</v>
      </c>
      <c r="D109" s="4" t="s">
        <v>158</v>
      </c>
      <c r="E109" s="4">
        <v>80844555.6655</v>
      </c>
      <c r="F109" s="4">
        <v>11629947.745300001</v>
      </c>
      <c r="G109" s="4">
        <v>0</v>
      </c>
      <c r="H109" s="4">
        <v>1473994.1984999999</v>
      </c>
      <c r="I109" s="4">
        <v>4607431.0848000003</v>
      </c>
      <c r="J109" s="4">
        <v>34273690.606600001</v>
      </c>
      <c r="K109" s="5">
        <f t="shared" si="3"/>
        <v>132829619.30069999</v>
      </c>
      <c r="L109" s="9"/>
      <c r="M109" s="126"/>
      <c r="N109" s="129"/>
      <c r="O109" s="10">
        <v>3</v>
      </c>
      <c r="P109" s="4" t="s">
        <v>539</v>
      </c>
      <c r="Q109" s="4">
        <v>70724846.762500003</v>
      </c>
      <c r="R109" s="4">
        <v>10174170.2378</v>
      </c>
      <c r="S109" s="4">
        <v>0</v>
      </c>
      <c r="T109" s="4">
        <v>1289487.1270000001</v>
      </c>
      <c r="U109" s="4">
        <v>4030696.3747999999</v>
      </c>
      <c r="V109" s="4">
        <v>31681573.198600002</v>
      </c>
      <c r="W109" s="5">
        <f t="shared" si="4"/>
        <v>117900773.70070001</v>
      </c>
    </row>
    <row r="110" spans="1:23" ht="24.95" customHeight="1">
      <c r="A110" s="131"/>
      <c r="B110" s="129"/>
      <c r="C110" s="1">
        <v>9</v>
      </c>
      <c r="D110" s="4" t="s">
        <v>159</v>
      </c>
      <c r="E110" s="4">
        <v>56865196.707699999</v>
      </c>
      <c r="F110" s="4">
        <v>8180380.9890999999</v>
      </c>
      <c r="G110" s="4">
        <v>0</v>
      </c>
      <c r="H110" s="4">
        <v>1036791.7709999999</v>
      </c>
      <c r="I110" s="4">
        <v>3240817.7990000001</v>
      </c>
      <c r="J110" s="4">
        <v>28572446.5108</v>
      </c>
      <c r="K110" s="5">
        <f t="shared" si="3"/>
        <v>97895633.777600005</v>
      </c>
      <c r="L110" s="9"/>
      <c r="M110" s="126"/>
      <c r="N110" s="129"/>
      <c r="O110" s="10">
        <v>4</v>
      </c>
      <c r="P110" s="4" t="s">
        <v>37</v>
      </c>
      <c r="Q110" s="4">
        <v>43069858.309799999</v>
      </c>
      <c r="R110" s="4">
        <v>6195843.3369000005</v>
      </c>
      <c r="S110" s="4">
        <v>0</v>
      </c>
      <c r="T110" s="4">
        <v>785268.97400000005</v>
      </c>
      <c r="U110" s="4">
        <v>2454604.4240000001</v>
      </c>
      <c r="V110" s="4">
        <v>22741256.103500001</v>
      </c>
      <c r="W110" s="5">
        <f t="shared" si="4"/>
        <v>75246831.148200005</v>
      </c>
    </row>
    <row r="111" spans="1:23" ht="24.95" customHeight="1">
      <c r="A111" s="131"/>
      <c r="B111" s="129"/>
      <c r="C111" s="1">
        <v>10</v>
      </c>
      <c r="D111" s="4" t="s">
        <v>160</v>
      </c>
      <c r="E111" s="4">
        <v>65127246.169200003</v>
      </c>
      <c r="F111" s="4">
        <v>9368923.6524</v>
      </c>
      <c r="G111" s="4">
        <v>0</v>
      </c>
      <c r="H111" s="4">
        <v>1187429.1624</v>
      </c>
      <c r="I111" s="4">
        <v>3711682.2028999999</v>
      </c>
      <c r="J111" s="4">
        <v>33025379.190099999</v>
      </c>
      <c r="K111" s="5">
        <f t="shared" si="3"/>
        <v>112420660.37700002</v>
      </c>
      <c r="L111" s="9"/>
      <c r="M111" s="126"/>
      <c r="N111" s="129"/>
      <c r="O111" s="10">
        <v>5</v>
      </c>
      <c r="P111" s="4" t="s">
        <v>540</v>
      </c>
      <c r="Q111" s="4">
        <v>74730698.857500002</v>
      </c>
      <c r="R111" s="4">
        <v>10750434.7761</v>
      </c>
      <c r="S111" s="4">
        <v>0</v>
      </c>
      <c r="T111" s="4">
        <v>1362523.6189999999</v>
      </c>
      <c r="U111" s="4">
        <v>4258994.8335999995</v>
      </c>
      <c r="V111" s="4">
        <v>31960418.846700002</v>
      </c>
      <c r="W111" s="5">
        <f t="shared" si="4"/>
        <v>123063070.9329</v>
      </c>
    </row>
    <row r="112" spans="1:23" ht="24.95" customHeight="1">
      <c r="A112" s="131"/>
      <c r="B112" s="129"/>
      <c r="C112" s="1">
        <v>11</v>
      </c>
      <c r="D112" s="4" t="s">
        <v>161</v>
      </c>
      <c r="E112" s="4">
        <v>50393403.815300003</v>
      </c>
      <c r="F112" s="4">
        <v>7249376.8844999997</v>
      </c>
      <c r="G112" s="4">
        <v>0</v>
      </c>
      <c r="H112" s="4">
        <v>918795.14029999997</v>
      </c>
      <c r="I112" s="4">
        <v>2871982.3283000002</v>
      </c>
      <c r="J112" s="4">
        <v>26189118.061000001</v>
      </c>
      <c r="K112" s="5">
        <f t="shared" si="3"/>
        <v>87622676.229399994</v>
      </c>
      <c r="L112" s="9"/>
      <c r="M112" s="126"/>
      <c r="N112" s="129"/>
      <c r="O112" s="10">
        <v>6</v>
      </c>
      <c r="P112" s="4" t="s">
        <v>541</v>
      </c>
      <c r="Q112" s="4">
        <v>64230085.2302</v>
      </c>
      <c r="R112" s="4">
        <v>9239861.9641999993</v>
      </c>
      <c r="S112" s="4">
        <v>0</v>
      </c>
      <c r="T112" s="4">
        <v>1171071.7217999999</v>
      </c>
      <c r="U112" s="4">
        <v>3660551.8928999999</v>
      </c>
      <c r="V112" s="4">
        <v>31854807.5057</v>
      </c>
      <c r="W112" s="5">
        <f t="shared" si="4"/>
        <v>110156378.31479999</v>
      </c>
    </row>
    <row r="113" spans="1:23" ht="24.95" customHeight="1">
      <c r="A113" s="131"/>
      <c r="B113" s="129"/>
      <c r="C113" s="1">
        <v>12</v>
      </c>
      <c r="D113" s="4" t="s">
        <v>162</v>
      </c>
      <c r="E113" s="4">
        <v>78039437.024399996</v>
      </c>
      <c r="F113" s="4">
        <v>11226415.5229</v>
      </c>
      <c r="G113" s="4">
        <v>0</v>
      </c>
      <c r="H113" s="4">
        <v>1422850.0172999999</v>
      </c>
      <c r="I113" s="4">
        <v>4447563.9085999997</v>
      </c>
      <c r="J113" s="4">
        <v>37048244.4397</v>
      </c>
      <c r="K113" s="5">
        <f t="shared" si="3"/>
        <v>132184510.9129</v>
      </c>
      <c r="L113" s="9"/>
      <c r="M113" s="126"/>
      <c r="N113" s="129"/>
      <c r="O113" s="10">
        <v>7</v>
      </c>
      <c r="P113" s="4" t="s">
        <v>542</v>
      </c>
      <c r="Q113" s="4">
        <v>64922306.907600001</v>
      </c>
      <c r="R113" s="4">
        <v>9339441.9776000008</v>
      </c>
      <c r="S113" s="4">
        <v>0</v>
      </c>
      <c r="T113" s="4">
        <v>1183692.6179</v>
      </c>
      <c r="U113" s="4">
        <v>3700002.4613000001</v>
      </c>
      <c r="V113" s="4">
        <v>32121945.660999998</v>
      </c>
      <c r="W113" s="5">
        <f t="shared" si="4"/>
        <v>111267389.62539999</v>
      </c>
    </row>
    <row r="114" spans="1:23" ht="24.95" customHeight="1">
      <c r="A114" s="131"/>
      <c r="B114" s="129"/>
      <c r="C114" s="1">
        <v>13</v>
      </c>
      <c r="D114" s="4" t="s">
        <v>163</v>
      </c>
      <c r="E114" s="4">
        <v>64183712.632100001</v>
      </c>
      <c r="F114" s="4">
        <v>9233191.0030000005</v>
      </c>
      <c r="G114" s="4">
        <v>0</v>
      </c>
      <c r="H114" s="4">
        <v>1170226.2357999999</v>
      </c>
      <c r="I114" s="4">
        <v>3657909.0611999999</v>
      </c>
      <c r="J114" s="4">
        <v>28002255.027100001</v>
      </c>
      <c r="K114" s="5">
        <f t="shared" si="3"/>
        <v>106247293.95919999</v>
      </c>
      <c r="L114" s="9"/>
      <c r="M114" s="126"/>
      <c r="N114" s="129"/>
      <c r="O114" s="10">
        <v>8</v>
      </c>
      <c r="P114" s="4" t="s">
        <v>543</v>
      </c>
      <c r="Q114" s="4">
        <v>76557643.582200006</v>
      </c>
      <c r="R114" s="4">
        <v>11013251.134099999</v>
      </c>
      <c r="S114" s="4">
        <v>0</v>
      </c>
      <c r="T114" s="4">
        <v>1395833.2947</v>
      </c>
      <c r="U114" s="4">
        <v>4363114.6700999998</v>
      </c>
      <c r="V114" s="4">
        <v>41632759.122500002</v>
      </c>
      <c r="W114" s="5">
        <f t="shared" si="4"/>
        <v>134962601.80360001</v>
      </c>
    </row>
    <row r="115" spans="1:23" ht="24.95" customHeight="1">
      <c r="A115" s="131"/>
      <c r="B115" s="129"/>
      <c r="C115" s="1">
        <v>14</v>
      </c>
      <c r="D115" s="4" t="s">
        <v>164</v>
      </c>
      <c r="E115" s="4">
        <v>74946394.717399999</v>
      </c>
      <c r="F115" s="4">
        <v>10781463.8486</v>
      </c>
      <c r="G115" s="4">
        <v>0</v>
      </c>
      <c r="H115" s="4">
        <v>1366456.2827000001</v>
      </c>
      <c r="I115" s="4">
        <v>4271287.6070999997</v>
      </c>
      <c r="J115" s="4">
        <v>35067543.983400002</v>
      </c>
      <c r="K115" s="5">
        <f t="shared" si="3"/>
        <v>126433146.4392</v>
      </c>
      <c r="L115" s="9"/>
      <c r="M115" s="126"/>
      <c r="N115" s="129"/>
      <c r="O115" s="10">
        <v>9</v>
      </c>
      <c r="P115" s="4" t="s">
        <v>544</v>
      </c>
      <c r="Q115" s="4">
        <v>55346157.107299998</v>
      </c>
      <c r="R115" s="4">
        <v>7961858.5291999998</v>
      </c>
      <c r="S115" s="4">
        <v>0</v>
      </c>
      <c r="T115" s="4">
        <v>1009095.9597</v>
      </c>
      <c r="U115" s="4">
        <v>3154245.8558999998</v>
      </c>
      <c r="V115" s="4">
        <v>28458415.0722</v>
      </c>
      <c r="W115" s="5">
        <f t="shared" si="4"/>
        <v>95929772.524300009</v>
      </c>
    </row>
    <row r="116" spans="1:23" ht="24.95" customHeight="1">
      <c r="A116" s="131"/>
      <c r="B116" s="129"/>
      <c r="C116" s="1">
        <v>15</v>
      </c>
      <c r="D116" s="4" t="s">
        <v>165</v>
      </c>
      <c r="E116" s="4">
        <v>96042147.159799993</v>
      </c>
      <c r="F116" s="4">
        <v>13816207.456700001</v>
      </c>
      <c r="G116" s="4">
        <v>0</v>
      </c>
      <c r="H116" s="4">
        <v>1751083.5029</v>
      </c>
      <c r="I116" s="4">
        <v>5473560.5958000002</v>
      </c>
      <c r="J116" s="4">
        <v>42610644.988399997</v>
      </c>
      <c r="K116" s="5">
        <f t="shared" si="3"/>
        <v>159693643.70359999</v>
      </c>
      <c r="L116" s="9"/>
      <c r="M116" s="126"/>
      <c r="N116" s="129"/>
      <c r="O116" s="10">
        <v>10</v>
      </c>
      <c r="P116" s="4" t="s">
        <v>545</v>
      </c>
      <c r="Q116" s="4">
        <v>73600818.693200007</v>
      </c>
      <c r="R116" s="4">
        <v>10587895.1077</v>
      </c>
      <c r="S116" s="4">
        <v>0</v>
      </c>
      <c r="T116" s="4">
        <v>1341923.1370999999</v>
      </c>
      <c r="U116" s="4">
        <v>4194601.5674999999</v>
      </c>
      <c r="V116" s="4">
        <v>26967782.9461</v>
      </c>
      <c r="W116" s="5">
        <f t="shared" si="4"/>
        <v>116693021.4516</v>
      </c>
    </row>
    <row r="117" spans="1:23" ht="24.95" customHeight="1">
      <c r="A117" s="131"/>
      <c r="B117" s="129"/>
      <c r="C117" s="1">
        <v>16</v>
      </c>
      <c r="D117" s="4" t="s">
        <v>166</v>
      </c>
      <c r="E117" s="4">
        <v>72000890.452299997</v>
      </c>
      <c r="F117" s="4">
        <v>10357736.358200001</v>
      </c>
      <c r="G117" s="4">
        <v>0</v>
      </c>
      <c r="H117" s="4">
        <v>1312752.5279000001</v>
      </c>
      <c r="I117" s="4">
        <v>4103419.6808000002</v>
      </c>
      <c r="J117" s="4">
        <v>33270382.866900001</v>
      </c>
      <c r="K117" s="5">
        <f t="shared" si="3"/>
        <v>121045181.88609999</v>
      </c>
      <c r="L117" s="9"/>
      <c r="M117" s="126"/>
      <c r="N117" s="129"/>
      <c r="O117" s="10">
        <v>11</v>
      </c>
      <c r="P117" s="4" t="s">
        <v>546</v>
      </c>
      <c r="Q117" s="4">
        <v>58345529.4485</v>
      </c>
      <c r="R117" s="4">
        <v>8393335.2478</v>
      </c>
      <c r="S117" s="4">
        <v>0</v>
      </c>
      <c r="T117" s="4">
        <v>1063781.8615000001</v>
      </c>
      <c r="U117" s="4">
        <v>3325183.7903999998</v>
      </c>
      <c r="V117" s="4">
        <v>26030451.806299999</v>
      </c>
      <c r="W117" s="5">
        <f t="shared" si="4"/>
        <v>97158282.154499993</v>
      </c>
    </row>
    <row r="118" spans="1:23" ht="24.95" customHeight="1">
      <c r="A118" s="131"/>
      <c r="B118" s="129"/>
      <c r="C118" s="1">
        <v>17</v>
      </c>
      <c r="D118" s="4" t="s">
        <v>167</v>
      </c>
      <c r="E118" s="4">
        <v>70818396.548700005</v>
      </c>
      <c r="F118" s="4">
        <v>10187627.904999999</v>
      </c>
      <c r="G118" s="4">
        <v>0</v>
      </c>
      <c r="H118" s="4">
        <v>1291192.7686000001</v>
      </c>
      <c r="I118" s="4">
        <v>4036027.8927000002</v>
      </c>
      <c r="J118" s="4">
        <v>32415126.129500002</v>
      </c>
      <c r="K118" s="5">
        <f t="shared" si="3"/>
        <v>118748371.24450001</v>
      </c>
      <c r="L118" s="9"/>
      <c r="M118" s="126"/>
      <c r="N118" s="129"/>
      <c r="O118" s="10">
        <v>12</v>
      </c>
      <c r="P118" s="4" t="s">
        <v>547</v>
      </c>
      <c r="Q118" s="4">
        <v>51824414.571099997</v>
      </c>
      <c r="R118" s="4">
        <v>7455235.8959999997</v>
      </c>
      <c r="S118" s="4">
        <v>0</v>
      </c>
      <c r="T118" s="4">
        <v>944885.97019999998</v>
      </c>
      <c r="U118" s="4">
        <v>2953537.3988000001</v>
      </c>
      <c r="V118" s="4">
        <v>24864702.604400001</v>
      </c>
      <c r="W118" s="5">
        <f t="shared" si="4"/>
        <v>88042776.440499991</v>
      </c>
    </row>
    <row r="119" spans="1:23" ht="24.95" customHeight="1">
      <c r="A119" s="131"/>
      <c r="B119" s="129"/>
      <c r="C119" s="1">
        <v>18</v>
      </c>
      <c r="D119" s="4" t="s">
        <v>168</v>
      </c>
      <c r="E119" s="4">
        <v>99592599.297600001</v>
      </c>
      <c r="F119" s="4">
        <v>14326960.128799999</v>
      </c>
      <c r="G119" s="4">
        <v>0</v>
      </c>
      <c r="H119" s="4">
        <v>1815816.9387000001</v>
      </c>
      <c r="I119" s="4">
        <v>5675905.2485999996</v>
      </c>
      <c r="J119" s="4">
        <v>40367440.592699997</v>
      </c>
      <c r="K119" s="5">
        <f t="shared" si="3"/>
        <v>161778722.20640001</v>
      </c>
      <c r="L119" s="9"/>
      <c r="M119" s="126"/>
      <c r="N119" s="129"/>
      <c r="O119" s="10">
        <v>13</v>
      </c>
      <c r="P119" s="4" t="s">
        <v>548</v>
      </c>
      <c r="Q119" s="4">
        <v>43362360.064300001</v>
      </c>
      <c r="R119" s="4">
        <v>6237921.3728</v>
      </c>
      <c r="S119" s="4">
        <v>0</v>
      </c>
      <c r="T119" s="4">
        <v>790601.99719999998</v>
      </c>
      <c r="U119" s="4">
        <v>2471274.4602999999</v>
      </c>
      <c r="V119" s="4">
        <v>22910100.1008</v>
      </c>
      <c r="W119" s="5">
        <f t="shared" si="4"/>
        <v>75772257.995399997</v>
      </c>
    </row>
    <row r="120" spans="1:23" ht="24.95" customHeight="1">
      <c r="A120" s="131"/>
      <c r="B120" s="129"/>
      <c r="C120" s="1">
        <v>19</v>
      </c>
      <c r="D120" s="4" t="s">
        <v>169</v>
      </c>
      <c r="E120" s="4">
        <v>55429056.789499998</v>
      </c>
      <c r="F120" s="4">
        <v>7973784.1184999999</v>
      </c>
      <c r="G120" s="4">
        <v>0</v>
      </c>
      <c r="H120" s="4">
        <v>1010607.4239000001</v>
      </c>
      <c r="I120" s="4">
        <v>3158970.4112</v>
      </c>
      <c r="J120" s="4">
        <v>25996249.313000001</v>
      </c>
      <c r="K120" s="5">
        <f t="shared" si="3"/>
        <v>93568668.056100011</v>
      </c>
      <c r="L120" s="9"/>
      <c r="M120" s="126"/>
      <c r="N120" s="129"/>
      <c r="O120" s="10">
        <v>14</v>
      </c>
      <c r="P120" s="4" t="s">
        <v>549</v>
      </c>
      <c r="Q120" s="4">
        <v>43178482.791900001</v>
      </c>
      <c r="R120" s="4">
        <v>6211469.5844999999</v>
      </c>
      <c r="S120" s="4">
        <v>0</v>
      </c>
      <c r="T120" s="4">
        <v>787249.46420000005</v>
      </c>
      <c r="U120" s="4">
        <v>2460795.0674000001</v>
      </c>
      <c r="V120" s="4">
        <v>23039309.356899999</v>
      </c>
      <c r="W120" s="5">
        <f t="shared" si="4"/>
        <v>75677306.264899999</v>
      </c>
    </row>
    <row r="121" spans="1:23" ht="24.95" customHeight="1">
      <c r="A121" s="131"/>
      <c r="B121" s="130"/>
      <c r="C121" s="1">
        <v>20</v>
      </c>
      <c r="D121" s="4" t="s">
        <v>170</v>
      </c>
      <c r="E121" s="4">
        <v>62023492.215700001</v>
      </c>
      <c r="F121" s="4">
        <v>8922431.0470000003</v>
      </c>
      <c r="G121" s="4">
        <v>0</v>
      </c>
      <c r="H121" s="4">
        <v>1130840.1281999999</v>
      </c>
      <c r="I121" s="4">
        <v>3534795.4314000001</v>
      </c>
      <c r="J121" s="4">
        <v>30675404.8994</v>
      </c>
      <c r="K121" s="5">
        <f t="shared" si="3"/>
        <v>106286963.7217</v>
      </c>
      <c r="L121" s="9"/>
      <c r="M121" s="126"/>
      <c r="N121" s="129"/>
      <c r="O121" s="10">
        <v>15</v>
      </c>
      <c r="P121" s="4" t="s">
        <v>550</v>
      </c>
      <c r="Q121" s="4">
        <v>49302644.325000003</v>
      </c>
      <c r="R121" s="4">
        <v>7092464.9468999999</v>
      </c>
      <c r="S121" s="4">
        <v>0</v>
      </c>
      <c r="T121" s="4">
        <v>898907.92409999995</v>
      </c>
      <c r="U121" s="4">
        <v>2809818.5976</v>
      </c>
      <c r="V121" s="4">
        <v>25143914.111699998</v>
      </c>
      <c r="W121" s="5">
        <f t="shared" si="4"/>
        <v>85247749.905299991</v>
      </c>
    </row>
    <row r="122" spans="1:23" ht="24.95" customHeight="1">
      <c r="A122" s="1"/>
      <c r="B122" s="119" t="s">
        <v>817</v>
      </c>
      <c r="C122" s="120"/>
      <c r="D122" s="121"/>
      <c r="E122" s="12">
        <v>1454086187.635</v>
      </c>
      <c r="F122" s="12">
        <v>209178543.1952</v>
      </c>
      <c r="G122" s="12">
        <v>0</v>
      </c>
      <c r="H122" s="12">
        <v>26511551.545400001</v>
      </c>
      <c r="I122" s="12">
        <v>82870167.888700008</v>
      </c>
      <c r="J122" s="12">
        <v>663345736.15049994</v>
      </c>
      <c r="K122" s="6">
        <f t="shared" si="3"/>
        <v>2435992186.4147997</v>
      </c>
      <c r="L122" s="9"/>
      <c r="M122" s="127"/>
      <c r="N122" s="130"/>
      <c r="O122" s="10">
        <v>16</v>
      </c>
      <c r="P122" s="4" t="s">
        <v>551</v>
      </c>
      <c r="Q122" s="4">
        <v>59673260.308300003</v>
      </c>
      <c r="R122" s="4">
        <v>8584336.8606000002</v>
      </c>
      <c r="S122" s="4">
        <v>0</v>
      </c>
      <c r="T122" s="4">
        <v>1087989.6459999999</v>
      </c>
      <c r="U122" s="4">
        <v>3400852.8121000002</v>
      </c>
      <c r="V122" s="4">
        <v>26245394.056299999</v>
      </c>
      <c r="W122" s="5">
        <f t="shared" si="4"/>
        <v>98991833.683299989</v>
      </c>
    </row>
    <row r="123" spans="1:23" ht="24.95" customHeight="1">
      <c r="A123" s="131">
        <v>6</v>
      </c>
      <c r="B123" s="128" t="s">
        <v>30</v>
      </c>
      <c r="C123" s="1">
        <v>1</v>
      </c>
      <c r="D123" s="4" t="s">
        <v>171</v>
      </c>
      <c r="E123" s="4">
        <v>70432280.972299993</v>
      </c>
      <c r="F123" s="4">
        <v>10132082.99</v>
      </c>
      <c r="G123" s="4">
        <v>0</v>
      </c>
      <c r="H123" s="88">
        <v>1284152.9362999999</v>
      </c>
      <c r="I123" s="88">
        <v>4014022.6889999998</v>
      </c>
      <c r="J123" s="4">
        <v>36562453.2042</v>
      </c>
      <c r="K123" s="5">
        <f t="shared" si="3"/>
        <v>122424992.79179998</v>
      </c>
      <c r="L123" s="9"/>
      <c r="M123" s="16"/>
      <c r="N123" s="119" t="s">
        <v>835</v>
      </c>
      <c r="O123" s="120"/>
      <c r="P123" s="121"/>
      <c r="Q123" s="12">
        <v>977261249.69930017</v>
      </c>
      <c r="R123" s="12">
        <v>140584572.13319999</v>
      </c>
      <c r="S123" s="12">
        <v>0</v>
      </c>
      <c r="T123" s="12">
        <v>17817865.416200001</v>
      </c>
      <c r="U123" s="12">
        <v>55695325.712200001</v>
      </c>
      <c r="V123" s="12">
        <v>454927866.75879991</v>
      </c>
      <c r="W123" s="6">
        <f t="shared" si="4"/>
        <v>1646286879.7196999</v>
      </c>
    </row>
    <row r="124" spans="1:23" ht="24.95" customHeight="1">
      <c r="A124" s="131"/>
      <c r="B124" s="129"/>
      <c r="C124" s="1">
        <v>2</v>
      </c>
      <c r="D124" s="4" t="s">
        <v>172</v>
      </c>
      <c r="E124" s="4">
        <v>80856623.727799997</v>
      </c>
      <c r="F124" s="4">
        <v>11631683.804500001</v>
      </c>
      <c r="G124" s="4">
        <v>0</v>
      </c>
      <c r="H124" s="88">
        <v>1474214.2287999999</v>
      </c>
      <c r="I124" s="88">
        <v>4608118.8585999999</v>
      </c>
      <c r="J124" s="4">
        <v>41758140.932499997</v>
      </c>
      <c r="K124" s="5">
        <f t="shared" si="3"/>
        <v>140328781.55219999</v>
      </c>
      <c r="L124" s="9"/>
      <c r="M124" s="125">
        <v>24</v>
      </c>
      <c r="N124" s="128" t="s">
        <v>48</v>
      </c>
      <c r="O124" s="10">
        <v>1</v>
      </c>
      <c r="P124" s="4" t="s">
        <v>552</v>
      </c>
      <c r="Q124" s="4">
        <v>83740224.561800003</v>
      </c>
      <c r="R124" s="4">
        <v>12046506.135399999</v>
      </c>
      <c r="S124" s="4">
        <v>0</v>
      </c>
      <c r="T124" s="4">
        <v>1526789.3326000001</v>
      </c>
      <c r="U124" s="4">
        <v>4772458.8318999996</v>
      </c>
      <c r="V124" s="4">
        <v>202528033.33989999</v>
      </c>
      <c r="W124" s="5">
        <f t="shared" si="4"/>
        <v>304614012.20159996</v>
      </c>
    </row>
    <row r="125" spans="1:23" ht="24.95" customHeight="1">
      <c r="A125" s="131"/>
      <c r="B125" s="129"/>
      <c r="C125" s="1">
        <v>3</v>
      </c>
      <c r="D125" s="4" t="s">
        <v>173</v>
      </c>
      <c r="E125" s="4">
        <v>53810168.9767</v>
      </c>
      <c r="F125" s="4">
        <v>7740897.9271</v>
      </c>
      <c r="G125" s="4">
        <v>0</v>
      </c>
      <c r="H125" s="88">
        <v>981091.13520000002</v>
      </c>
      <c r="I125" s="88">
        <v>3066707.9950999999</v>
      </c>
      <c r="J125" s="4">
        <v>29991805.817299999</v>
      </c>
      <c r="K125" s="5">
        <f t="shared" si="3"/>
        <v>95590671.851400003</v>
      </c>
      <c r="L125" s="9"/>
      <c r="M125" s="126"/>
      <c r="N125" s="129"/>
      <c r="O125" s="10">
        <v>2</v>
      </c>
      <c r="P125" s="4" t="s">
        <v>553</v>
      </c>
      <c r="Q125" s="4">
        <v>107636990.81739999</v>
      </c>
      <c r="R125" s="4">
        <v>15484191.463</v>
      </c>
      <c r="S125" s="4">
        <v>0</v>
      </c>
      <c r="T125" s="4">
        <v>1962485.8929000001</v>
      </c>
      <c r="U125" s="4">
        <v>6134365.0575999999</v>
      </c>
      <c r="V125" s="4">
        <v>216196897.00659999</v>
      </c>
      <c r="W125" s="5">
        <f t="shared" si="4"/>
        <v>347414930.23750001</v>
      </c>
    </row>
    <row r="126" spans="1:23" ht="24.95" customHeight="1">
      <c r="A126" s="131"/>
      <c r="B126" s="129"/>
      <c r="C126" s="1">
        <v>4</v>
      </c>
      <c r="D126" s="4" t="s">
        <v>174</v>
      </c>
      <c r="E126" s="4">
        <v>66350369.3477</v>
      </c>
      <c r="F126" s="4">
        <v>9544876.8571000006</v>
      </c>
      <c r="G126" s="4">
        <v>0</v>
      </c>
      <c r="H126" s="88">
        <v>1209729.6928000001</v>
      </c>
      <c r="I126" s="88">
        <v>3781389.5036999998</v>
      </c>
      <c r="J126" s="4">
        <v>33262525.633099999</v>
      </c>
      <c r="K126" s="5">
        <f t="shared" si="3"/>
        <v>114148891.0344</v>
      </c>
      <c r="L126" s="9"/>
      <c r="M126" s="126"/>
      <c r="N126" s="129"/>
      <c r="O126" s="10">
        <v>3</v>
      </c>
      <c r="P126" s="4" t="s">
        <v>554</v>
      </c>
      <c r="Q126" s="4">
        <v>173585173.60589999</v>
      </c>
      <c r="R126" s="4">
        <v>24971211.5031</v>
      </c>
      <c r="S126" s="4">
        <v>0</v>
      </c>
      <c r="T126" s="4">
        <v>3164882.7398999999</v>
      </c>
      <c r="U126" s="4">
        <v>9892833.4524000008</v>
      </c>
      <c r="V126" s="4">
        <v>252393110.9386</v>
      </c>
      <c r="W126" s="5">
        <f t="shared" si="4"/>
        <v>464007212.23989999</v>
      </c>
    </row>
    <row r="127" spans="1:23" ht="24.95" customHeight="1">
      <c r="A127" s="131"/>
      <c r="B127" s="129"/>
      <c r="C127" s="1">
        <v>5</v>
      </c>
      <c r="D127" s="4" t="s">
        <v>175</v>
      </c>
      <c r="E127" s="4">
        <v>69728453.487100005</v>
      </c>
      <c r="F127" s="4">
        <v>10030833.4153</v>
      </c>
      <c r="G127" s="4">
        <v>0</v>
      </c>
      <c r="H127" s="88">
        <v>1271320.4379</v>
      </c>
      <c r="I127" s="88">
        <v>3973910.6913000001</v>
      </c>
      <c r="J127" s="4">
        <v>36250070.467500001</v>
      </c>
      <c r="K127" s="5">
        <f t="shared" si="3"/>
        <v>121254588.49910001</v>
      </c>
      <c r="L127" s="9"/>
      <c r="M127" s="126"/>
      <c r="N127" s="129"/>
      <c r="O127" s="10">
        <v>4</v>
      </c>
      <c r="P127" s="4" t="s">
        <v>555</v>
      </c>
      <c r="Q127" s="4">
        <v>67844637.813600004</v>
      </c>
      <c r="R127" s="4">
        <v>9759835.8488999996</v>
      </c>
      <c r="S127" s="4">
        <v>0</v>
      </c>
      <c r="T127" s="4">
        <v>1236973.8655999999</v>
      </c>
      <c r="U127" s="4">
        <v>3866549.7091999999</v>
      </c>
      <c r="V127" s="4">
        <v>193883208.48410001</v>
      </c>
      <c r="W127" s="5">
        <f t="shared" si="4"/>
        <v>276591205.72140002</v>
      </c>
    </row>
    <row r="128" spans="1:23" ht="24.95" customHeight="1">
      <c r="A128" s="131"/>
      <c r="B128" s="129"/>
      <c r="C128" s="1">
        <v>6</v>
      </c>
      <c r="D128" s="4" t="s">
        <v>176</v>
      </c>
      <c r="E128" s="4">
        <v>68553894.026999995</v>
      </c>
      <c r="F128" s="4">
        <v>9861866.3769000005</v>
      </c>
      <c r="G128" s="4">
        <v>0</v>
      </c>
      <c r="H128" s="88">
        <v>1249905.3430000001</v>
      </c>
      <c r="I128" s="88">
        <v>3906971.0968999998</v>
      </c>
      <c r="J128" s="4">
        <v>36690320.976800002</v>
      </c>
      <c r="K128" s="5">
        <f t="shared" si="3"/>
        <v>120262957.8206</v>
      </c>
      <c r="L128" s="9"/>
      <c r="M128" s="126"/>
      <c r="N128" s="129"/>
      <c r="O128" s="10">
        <v>5</v>
      </c>
      <c r="P128" s="4" t="s">
        <v>556</v>
      </c>
      <c r="Q128" s="4">
        <v>57040112.303900003</v>
      </c>
      <c r="R128" s="4">
        <v>8205543.5893999999</v>
      </c>
      <c r="S128" s="4">
        <v>0</v>
      </c>
      <c r="T128" s="4">
        <v>1039980.9105999999</v>
      </c>
      <c r="U128" s="4">
        <v>3250786.4548999998</v>
      </c>
      <c r="V128" s="4">
        <v>187736530.87450001</v>
      </c>
      <c r="W128" s="5">
        <f t="shared" si="4"/>
        <v>257272954.13330001</v>
      </c>
    </row>
    <row r="129" spans="1:23" ht="24.95" customHeight="1">
      <c r="A129" s="131"/>
      <c r="B129" s="129"/>
      <c r="C129" s="1">
        <v>7</v>
      </c>
      <c r="D129" s="4" t="s">
        <v>177</v>
      </c>
      <c r="E129" s="4">
        <v>94711893.8477</v>
      </c>
      <c r="F129" s="4">
        <v>13624842.9748</v>
      </c>
      <c r="G129" s="4">
        <v>0</v>
      </c>
      <c r="H129" s="88">
        <v>1726829.7279000001</v>
      </c>
      <c r="I129" s="88">
        <v>5397747.8164999997</v>
      </c>
      <c r="J129" s="4">
        <v>44755502.987400003</v>
      </c>
      <c r="K129" s="5">
        <f t="shared" si="3"/>
        <v>160216817.35429999</v>
      </c>
      <c r="L129" s="9"/>
      <c r="M129" s="126"/>
      <c r="N129" s="129"/>
      <c r="O129" s="10">
        <v>6</v>
      </c>
      <c r="P129" s="4" t="s">
        <v>557</v>
      </c>
      <c r="Q129" s="4">
        <v>63768741.152800001</v>
      </c>
      <c r="R129" s="4">
        <v>9173495.0026999991</v>
      </c>
      <c r="S129" s="4">
        <v>0</v>
      </c>
      <c r="T129" s="4">
        <v>1162660.2896</v>
      </c>
      <c r="U129" s="4">
        <v>3634259.3240999999</v>
      </c>
      <c r="V129" s="4">
        <v>189183564.7854</v>
      </c>
      <c r="W129" s="5">
        <f t="shared" si="4"/>
        <v>266922720.5546</v>
      </c>
    </row>
    <row r="130" spans="1:23" ht="24.95" customHeight="1">
      <c r="A130" s="131"/>
      <c r="B130" s="130"/>
      <c r="C130" s="1">
        <v>8</v>
      </c>
      <c r="D130" s="4" t="s">
        <v>178</v>
      </c>
      <c r="E130" s="4">
        <v>87422618.382100001</v>
      </c>
      <c r="F130" s="4">
        <v>12576239.366699999</v>
      </c>
      <c r="G130" s="4">
        <v>0</v>
      </c>
      <c r="H130" s="88">
        <v>1593928.3883</v>
      </c>
      <c r="I130" s="88">
        <v>4982323.0040999996</v>
      </c>
      <c r="J130" s="4">
        <v>46824497.451700002</v>
      </c>
      <c r="K130" s="5">
        <f t="shared" si="3"/>
        <v>153399606.59289998</v>
      </c>
      <c r="L130" s="9"/>
      <c r="M130" s="126"/>
      <c r="N130" s="129"/>
      <c r="O130" s="10">
        <v>7</v>
      </c>
      <c r="P130" s="4" t="s">
        <v>558</v>
      </c>
      <c r="Q130" s="4">
        <v>58549446.825000003</v>
      </c>
      <c r="R130" s="4">
        <v>8422669.9187000003</v>
      </c>
      <c r="S130" s="4">
        <v>0</v>
      </c>
      <c r="T130" s="4">
        <v>1067499.7745000001</v>
      </c>
      <c r="U130" s="4">
        <v>3336805.2936</v>
      </c>
      <c r="V130" s="4">
        <v>185544241.877</v>
      </c>
      <c r="W130" s="5">
        <f t="shared" si="4"/>
        <v>256920663.68880001</v>
      </c>
    </row>
    <row r="131" spans="1:23" ht="24.95" customHeight="1">
      <c r="A131" s="1"/>
      <c r="B131" s="119" t="s">
        <v>818</v>
      </c>
      <c r="C131" s="120"/>
      <c r="D131" s="121"/>
      <c r="E131" s="12">
        <v>591866302.76840007</v>
      </c>
      <c r="F131" s="12">
        <v>85143323.712400004</v>
      </c>
      <c r="G131" s="12">
        <v>0</v>
      </c>
      <c r="H131" s="12">
        <v>10791171.8902</v>
      </c>
      <c r="I131" s="12">
        <v>33731191.655200005</v>
      </c>
      <c r="J131" s="12">
        <v>306095317.47049999</v>
      </c>
      <c r="K131" s="6">
        <f t="shared" si="3"/>
        <v>1027627307.4967</v>
      </c>
      <c r="L131" s="9"/>
      <c r="M131" s="126"/>
      <c r="N131" s="129"/>
      <c r="O131" s="10">
        <v>8</v>
      </c>
      <c r="P131" s="4" t="s">
        <v>559</v>
      </c>
      <c r="Q131" s="4">
        <v>70633678.828199998</v>
      </c>
      <c r="R131" s="4">
        <v>10161055.213500001</v>
      </c>
      <c r="S131" s="4">
        <v>0</v>
      </c>
      <c r="T131" s="4">
        <v>1287824.9123</v>
      </c>
      <c r="U131" s="4">
        <v>4025500.6016000002</v>
      </c>
      <c r="V131" s="4">
        <v>192030680.68309999</v>
      </c>
      <c r="W131" s="5">
        <f t="shared" si="4"/>
        <v>278138740.23870003</v>
      </c>
    </row>
    <row r="132" spans="1:23" ht="24.95" customHeight="1">
      <c r="A132" s="131">
        <v>7</v>
      </c>
      <c r="B132" s="128" t="s">
        <v>31</v>
      </c>
      <c r="C132" s="1">
        <v>1</v>
      </c>
      <c r="D132" s="4" t="s">
        <v>179</v>
      </c>
      <c r="E132" s="4">
        <v>69659958.001399994</v>
      </c>
      <c r="F132" s="4">
        <v>10020979.951300001</v>
      </c>
      <c r="G132" s="4">
        <v>-6066891.2400000002</v>
      </c>
      <c r="H132" s="4">
        <v>1270071.5974999999</v>
      </c>
      <c r="I132" s="4">
        <v>3970007.0490000001</v>
      </c>
      <c r="J132" s="4">
        <v>29570104.929200001</v>
      </c>
      <c r="K132" s="5">
        <f t="shared" si="3"/>
        <v>108424230.28839999</v>
      </c>
      <c r="L132" s="9"/>
      <c r="M132" s="126"/>
      <c r="N132" s="129"/>
      <c r="O132" s="10">
        <v>9</v>
      </c>
      <c r="P132" s="4" t="s">
        <v>560</v>
      </c>
      <c r="Q132" s="4">
        <v>47164690.628600001</v>
      </c>
      <c r="R132" s="4">
        <v>6784908.1847999999</v>
      </c>
      <c r="S132" s="4">
        <v>0</v>
      </c>
      <c r="T132" s="4">
        <v>859927.79339999997</v>
      </c>
      <c r="U132" s="4">
        <v>2687973.9756999998</v>
      </c>
      <c r="V132" s="4">
        <v>181646134.59720001</v>
      </c>
      <c r="W132" s="5">
        <f t="shared" si="4"/>
        <v>239143635.17970002</v>
      </c>
    </row>
    <row r="133" spans="1:23" ht="24.95" customHeight="1">
      <c r="A133" s="131"/>
      <c r="B133" s="129"/>
      <c r="C133" s="1">
        <v>2</v>
      </c>
      <c r="D133" s="4" t="s">
        <v>180</v>
      </c>
      <c r="E133" s="4">
        <v>61464372.839000002</v>
      </c>
      <c r="F133" s="4">
        <v>8841998.5543000009</v>
      </c>
      <c r="G133" s="4">
        <v>-6066891.2400000002</v>
      </c>
      <c r="H133" s="4">
        <v>1120646.013</v>
      </c>
      <c r="I133" s="4">
        <v>3502930.5276000001</v>
      </c>
      <c r="J133" s="4">
        <v>25706693.291999999</v>
      </c>
      <c r="K133" s="5">
        <f t="shared" si="3"/>
        <v>94569749.985899985</v>
      </c>
      <c r="L133" s="9"/>
      <c r="M133" s="126"/>
      <c r="N133" s="129"/>
      <c r="O133" s="10">
        <v>10</v>
      </c>
      <c r="P133" s="4" t="s">
        <v>561</v>
      </c>
      <c r="Q133" s="4">
        <v>80420546.184300005</v>
      </c>
      <c r="R133" s="4">
        <v>11568951.577199999</v>
      </c>
      <c r="S133" s="4">
        <v>0</v>
      </c>
      <c r="T133" s="4">
        <v>1466263.4675</v>
      </c>
      <c r="U133" s="4">
        <v>4583266.2608000003</v>
      </c>
      <c r="V133" s="4">
        <v>200573064.97710001</v>
      </c>
      <c r="W133" s="5">
        <f t="shared" si="4"/>
        <v>298612092.46689999</v>
      </c>
    </row>
    <row r="134" spans="1:23" ht="24.95" customHeight="1">
      <c r="A134" s="131"/>
      <c r="B134" s="129"/>
      <c r="C134" s="1">
        <v>3</v>
      </c>
      <c r="D134" s="4" t="s">
        <v>181</v>
      </c>
      <c r="E134" s="4">
        <v>59515786.7016</v>
      </c>
      <c r="F134" s="4">
        <v>8561683.3893999998</v>
      </c>
      <c r="G134" s="4">
        <v>-6066891.2400000002</v>
      </c>
      <c r="H134" s="4">
        <v>1085118.5166</v>
      </c>
      <c r="I134" s="4">
        <v>3391878.1967000002</v>
      </c>
      <c r="J134" s="4">
        <v>24562895.6391</v>
      </c>
      <c r="K134" s="5">
        <f t="shared" si="3"/>
        <v>91050471.203400001</v>
      </c>
      <c r="L134" s="9"/>
      <c r="M134" s="126"/>
      <c r="N134" s="129"/>
      <c r="O134" s="10">
        <v>11</v>
      </c>
      <c r="P134" s="4" t="s">
        <v>562</v>
      </c>
      <c r="Q134" s="4">
        <v>69519583.778799996</v>
      </c>
      <c r="R134" s="4">
        <v>10000786.3234</v>
      </c>
      <c r="S134" s="4">
        <v>0</v>
      </c>
      <c r="T134" s="4">
        <v>1267512.2316999999</v>
      </c>
      <c r="U134" s="4">
        <v>3962006.9485999998</v>
      </c>
      <c r="V134" s="4">
        <v>193580155.1557</v>
      </c>
      <c r="W134" s="5">
        <f t="shared" si="4"/>
        <v>278330044.4382</v>
      </c>
    </row>
    <row r="135" spans="1:23" ht="24.95" customHeight="1">
      <c r="A135" s="131"/>
      <c r="B135" s="129"/>
      <c r="C135" s="1">
        <v>4</v>
      </c>
      <c r="D135" s="4" t="s">
        <v>182</v>
      </c>
      <c r="E135" s="4">
        <v>70555187.192499995</v>
      </c>
      <c r="F135" s="4">
        <v>10149763.7467</v>
      </c>
      <c r="G135" s="4">
        <v>-6066891.2400000002</v>
      </c>
      <c r="H135" s="4">
        <v>1286393.8176</v>
      </c>
      <c r="I135" s="4">
        <v>4021027.2662999998</v>
      </c>
      <c r="J135" s="4">
        <v>31084700.829599999</v>
      </c>
      <c r="K135" s="5">
        <f t="shared" si="3"/>
        <v>111030181.61269999</v>
      </c>
      <c r="L135" s="9"/>
      <c r="M135" s="126"/>
      <c r="N135" s="129"/>
      <c r="O135" s="10">
        <v>12</v>
      </c>
      <c r="P135" s="4" t="s">
        <v>563</v>
      </c>
      <c r="Q135" s="4">
        <v>95585979.577999994</v>
      </c>
      <c r="R135" s="4">
        <v>13750585.1634</v>
      </c>
      <c r="S135" s="4">
        <v>0</v>
      </c>
      <c r="T135" s="4">
        <v>1742766.4509000001</v>
      </c>
      <c r="U135" s="4">
        <v>5447563.0418999996</v>
      </c>
      <c r="V135" s="4">
        <v>207142736.7396</v>
      </c>
      <c r="W135" s="5">
        <f t="shared" si="4"/>
        <v>323669630.9738</v>
      </c>
    </row>
    <row r="136" spans="1:23" ht="24.95" customHeight="1">
      <c r="A136" s="131"/>
      <c r="B136" s="129"/>
      <c r="C136" s="1">
        <v>5</v>
      </c>
      <c r="D136" s="4" t="s">
        <v>183</v>
      </c>
      <c r="E136" s="4">
        <v>91569647.864500001</v>
      </c>
      <c r="F136" s="4">
        <v>13172813.0726</v>
      </c>
      <c r="G136" s="4">
        <v>-6066891.2400000002</v>
      </c>
      <c r="H136" s="4">
        <v>1669538.8898</v>
      </c>
      <c r="I136" s="4">
        <v>5218667.3366</v>
      </c>
      <c r="J136" s="4">
        <v>40549172.132200003</v>
      </c>
      <c r="K136" s="5">
        <f t="shared" si="3"/>
        <v>146112948.0557</v>
      </c>
      <c r="L136" s="9"/>
      <c r="M136" s="126"/>
      <c r="N136" s="129"/>
      <c r="O136" s="10">
        <v>13</v>
      </c>
      <c r="P136" s="4" t="s">
        <v>564</v>
      </c>
      <c r="Q136" s="4">
        <v>103417853.6564</v>
      </c>
      <c r="R136" s="4">
        <v>14877244.6587</v>
      </c>
      <c r="S136" s="4">
        <v>0</v>
      </c>
      <c r="T136" s="4">
        <v>1885560.6917999999</v>
      </c>
      <c r="U136" s="4">
        <v>5893911.2193999998</v>
      </c>
      <c r="V136" s="4">
        <v>215055904.27379999</v>
      </c>
      <c r="W136" s="5">
        <f t="shared" si="4"/>
        <v>341130474.50010002</v>
      </c>
    </row>
    <row r="137" spans="1:23" ht="24.95" customHeight="1">
      <c r="A137" s="131"/>
      <c r="B137" s="129"/>
      <c r="C137" s="1">
        <v>6</v>
      </c>
      <c r="D137" s="4" t="s">
        <v>184</v>
      </c>
      <c r="E137" s="4">
        <v>74813550.003399998</v>
      </c>
      <c r="F137" s="4">
        <v>10762353.383199999</v>
      </c>
      <c r="G137" s="4">
        <v>-6066891.2400000002</v>
      </c>
      <c r="H137" s="4">
        <v>1364034.1983</v>
      </c>
      <c r="I137" s="4">
        <v>4263716.6228</v>
      </c>
      <c r="J137" s="4">
        <v>30345543.395500001</v>
      </c>
      <c r="K137" s="5">
        <f t="shared" ref="K137:K200" si="5">E137+F137+G137+H137+I137+J137</f>
        <v>115482306.36320001</v>
      </c>
      <c r="L137" s="9"/>
      <c r="M137" s="126"/>
      <c r="N137" s="129"/>
      <c r="O137" s="10">
        <v>14</v>
      </c>
      <c r="P137" s="4" t="s">
        <v>565</v>
      </c>
      <c r="Q137" s="4">
        <v>55671429.661600001</v>
      </c>
      <c r="R137" s="4">
        <v>8008650.8305000002</v>
      </c>
      <c r="S137" s="4">
        <v>0</v>
      </c>
      <c r="T137" s="4">
        <v>1015026.4748</v>
      </c>
      <c r="U137" s="4">
        <v>3172783.5405999999</v>
      </c>
      <c r="V137" s="4">
        <v>187253291.91510001</v>
      </c>
      <c r="W137" s="5">
        <f t="shared" ref="W137:W200" si="6">Q137+R137+S137+T137+U137+V137</f>
        <v>255121182.4226</v>
      </c>
    </row>
    <row r="138" spans="1:23" ht="24.95" customHeight="1">
      <c r="A138" s="131"/>
      <c r="B138" s="129"/>
      <c r="C138" s="1">
        <v>7</v>
      </c>
      <c r="D138" s="4" t="s">
        <v>185</v>
      </c>
      <c r="E138" s="4">
        <v>70967635.908299997</v>
      </c>
      <c r="F138" s="4">
        <v>10209096.8332</v>
      </c>
      <c r="G138" s="4">
        <v>-6066891.2400000002</v>
      </c>
      <c r="H138" s="4">
        <v>1293913.7675999999</v>
      </c>
      <c r="I138" s="4">
        <v>4044533.2280999999</v>
      </c>
      <c r="J138" s="4">
        <v>28641127.5733</v>
      </c>
      <c r="K138" s="5">
        <f t="shared" si="5"/>
        <v>109089416.0705</v>
      </c>
      <c r="L138" s="9"/>
      <c r="M138" s="126"/>
      <c r="N138" s="129"/>
      <c r="O138" s="10">
        <v>15</v>
      </c>
      <c r="P138" s="4" t="s">
        <v>566</v>
      </c>
      <c r="Q138" s="4">
        <v>67176520.839599997</v>
      </c>
      <c r="R138" s="4">
        <v>9663723.4338000007</v>
      </c>
      <c r="S138" s="4">
        <v>0</v>
      </c>
      <c r="T138" s="4">
        <v>1224792.4572999999</v>
      </c>
      <c r="U138" s="4">
        <v>3828472.8975999998</v>
      </c>
      <c r="V138" s="4">
        <v>193856012.95410001</v>
      </c>
      <c r="W138" s="5">
        <f t="shared" si="6"/>
        <v>275749522.58239996</v>
      </c>
    </row>
    <row r="139" spans="1:23" ht="24.95" customHeight="1">
      <c r="A139" s="131"/>
      <c r="B139" s="129"/>
      <c r="C139" s="1">
        <v>8</v>
      </c>
      <c r="D139" s="4" t="s">
        <v>186</v>
      </c>
      <c r="E139" s="4">
        <v>60986215.474399999</v>
      </c>
      <c r="F139" s="4">
        <v>8773212.9060999993</v>
      </c>
      <c r="G139" s="4">
        <v>-6066891.2400000002</v>
      </c>
      <c r="H139" s="4">
        <v>1111928.0334999999</v>
      </c>
      <c r="I139" s="4">
        <v>3475679.7486999999</v>
      </c>
      <c r="J139" s="4">
        <v>26110479.839499999</v>
      </c>
      <c r="K139" s="5">
        <f t="shared" si="5"/>
        <v>94390624.762199998</v>
      </c>
      <c r="L139" s="9"/>
      <c r="M139" s="126"/>
      <c r="N139" s="129"/>
      <c r="O139" s="10">
        <v>16</v>
      </c>
      <c r="P139" s="4" t="s">
        <v>567</v>
      </c>
      <c r="Q139" s="4">
        <v>100568298.6603</v>
      </c>
      <c r="R139" s="4">
        <v>14467320.014599999</v>
      </c>
      <c r="S139" s="4">
        <v>0</v>
      </c>
      <c r="T139" s="4">
        <v>1833606.3271000001</v>
      </c>
      <c r="U139" s="4">
        <v>5731511.5603999998</v>
      </c>
      <c r="V139" s="4">
        <v>213081240.49349999</v>
      </c>
      <c r="W139" s="5">
        <f t="shared" si="6"/>
        <v>335681977.05589998</v>
      </c>
    </row>
    <row r="140" spans="1:23" ht="24.95" customHeight="1">
      <c r="A140" s="131"/>
      <c r="B140" s="129"/>
      <c r="C140" s="1">
        <v>9</v>
      </c>
      <c r="D140" s="4" t="s">
        <v>187</v>
      </c>
      <c r="E140" s="4">
        <v>77041319.618799999</v>
      </c>
      <c r="F140" s="4">
        <v>11082830.6745</v>
      </c>
      <c r="G140" s="4">
        <v>-6066891.2400000002</v>
      </c>
      <c r="H140" s="4">
        <v>1404651.8931</v>
      </c>
      <c r="I140" s="4">
        <v>4390679.9648000002</v>
      </c>
      <c r="J140" s="4">
        <v>32365024.921599999</v>
      </c>
      <c r="K140" s="5">
        <f t="shared" si="5"/>
        <v>120217615.8328</v>
      </c>
      <c r="L140" s="9"/>
      <c r="M140" s="126"/>
      <c r="N140" s="129"/>
      <c r="O140" s="10">
        <v>17</v>
      </c>
      <c r="P140" s="4" t="s">
        <v>568</v>
      </c>
      <c r="Q140" s="4">
        <v>97583331.388300002</v>
      </c>
      <c r="R140" s="4">
        <v>14037915.5469</v>
      </c>
      <c r="S140" s="4">
        <v>0</v>
      </c>
      <c r="T140" s="4">
        <v>1779183.0649999999</v>
      </c>
      <c r="U140" s="4">
        <v>5561394.5886000004</v>
      </c>
      <c r="V140" s="4">
        <v>210950842.66870001</v>
      </c>
      <c r="W140" s="5">
        <f t="shared" si="6"/>
        <v>329912667.25749999</v>
      </c>
    </row>
    <row r="141" spans="1:23" ht="24.95" customHeight="1">
      <c r="A141" s="131"/>
      <c r="B141" s="129"/>
      <c r="C141" s="1">
        <v>10</v>
      </c>
      <c r="D141" s="4" t="s">
        <v>188</v>
      </c>
      <c r="E141" s="4">
        <v>72889822.113900006</v>
      </c>
      <c r="F141" s="4">
        <v>10485614.2182</v>
      </c>
      <c r="G141" s="4">
        <v>-6066891.2400000002</v>
      </c>
      <c r="H141" s="4">
        <v>1328959.9286</v>
      </c>
      <c r="I141" s="4">
        <v>4154080.9942000001</v>
      </c>
      <c r="J141" s="4">
        <v>32423196.526299998</v>
      </c>
      <c r="K141" s="5">
        <f t="shared" si="5"/>
        <v>115214782.54120001</v>
      </c>
      <c r="L141" s="9"/>
      <c r="M141" s="126"/>
      <c r="N141" s="129"/>
      <c r="O141" s="10">
        <v>18</v>
      </c>
      <c r="P141" s="4" t="s">
        <v>569</v>
      </c>
      <c r="Q141" s="4">
        <v>99640742.065799996</v>
      </c>
      <c r="R141" s="4">
        <v>14333885.739</v>
      </c>
      <c r="S141" s="4">
        <v>0</v>
      </c>
      <c r="T141" s="4">
        <v>1816694.6991999999</v>
      </c>
      <c r="U141" s="4">
        <v>5678648.9643999999</v>
      </c>
      <c r="V141" s="4">
        <v>212380010.4578</v>
      </c>
      <c r="W141" s="5">
        <f t="shared" si="6"/>
        <v>333849981.92620003</v>
      </c>
    </row>
    <row r="142" spans="1:23" ht="24.95" customHeight="1">
      <c r="A142" s="131"/>
      <c r="B142" s="129"/>
      <c r="C142" s="1">
        <v>11</v>
      </c>
      <c r="D142" s="4" t="s">
        <v>189</v>
      </c>
      <c r="E142" s="4">
        <v>83453981.681099996</v>
      </c>
      <c r="F142" s="4">
        <v>12005328.4739</v>
      </c>
      <c r="G142" s="4">
        <v>-6066891.2400000002</v>
      </c>
      <c r="H142" s="4">
        <v>1521570.4240000001</v>
      </c>
      <c r="I142" s="4">
        <v>4756145.4966000002</v>
      </c>
      <c r="J142" s="4">
        <v>33827181.010700002</v>
      </c>
      <c r="K142" s="5">
        <f t="shared" si="5"/>
        <v>129497315.84630001</v>
      </c>
      <c r="L142" s="9"/>
      <c r="M142" s="126"/>
      <c r="N142" s="129"/>
      <c r="O142" s="10">
        <v>19</v>
      </c>
      <c r="P142" s="4" t="s">
        <v>570</v>
      </c>
      <c r="Q142" s="4">
        <v>77062797.115799993</v>
      </c>
      <c r="R142" s="4">
        <v>11085920.3342</v>
      </c>
      <c r="S142" s="4">
        <v>0</v>
      </c>
      <c r="T142" s="4">
        <v>1405043.4805000001</v>
      </c>
      <c r="U142" s="4">
        <v>4391903.9939000001</v>
      </c>
      <c r="V142" s="4">
        <v>199036151.66859999</v>
      </c>
      <c r="W142" s="5">
        <f t="shared" si="6"/>
        <v>292981816.59299999</v>
      </c>
    </row>
    <row r="143" spans="1:23" ht="24.95" customHeight="1">
      <c r="A143" s="131"/>
      <c r="B143" s="129"/>
      <c r="C143" s="1">
        <v>12</v>
      </c>
      <c r="D143" s="4" t="s">
        <v>190</v>
      </c>
      <c r="E143" s="4">
        <v>64087742.408299997</v>
      </c>
      <c r="F143" s="4">
        <v>9219385.1421000008</v>
      </c>
      <c r="G143" s="4">
        <v>-6066891.2400000002</v>
      </c>
      <c r="H143" s="4">
        <v>1168476.4635999999</v>
      </c>
      <c r="I143" s="4">
        <v>3652439.5995999998</v>
      </c>
      <c r="J143" s="4">
        <v>28971376.4318</v>
      </c>
      <c r="K143" s="5">
        <f t="shared" si="5"/>
        <v>101032528.80540001</v>
      </c>
      <c r="L143" s="9"/>
      <c r="M143" s="127"/>
      <c r="N143" s="130"/>
      <c r="O143" s="10">
        <v>20</v>
      </c>
      <c r="P143" s="4" t="s">
        <v>571</v>
      </c>
      <c r="Q143" s="4">
        <v>88150034.190799996</v>
      </c>
      <c r="R143" s="4">
        <v>12680882.2554</v>
      </c>
      <c r="S143" s="4">
        <v>0</v>
      </c>
      <c r="T143" s="4">
        <v>1607190.9595999999</v>
      </c>
      <c r="U143" s="4">
        <v>5023779.3295</v>
      </c>
      <c r="V143" s="4">
        <v>205213195.58759999</v>
      </c>
      <c r="W143" s="5">
        <f t="shared" si="6"/>
        <v>312675082.3229</v>
      </c>
    </row>
    <row r="144" spans="1:23" ht="24.95" customHeight="1">
      <c r="A144" s="131"/>
      <c r="B144" s="129"/>
      <c r="C144" s="1">
        <v>13</v>
      </c>
      <c r="D144" s="4" t="s">
        <v>191</v>
      </c>
      <c r="E144" s="4">
        <v>76984442.002000004</v>
      </c>
      <c r="F144" s="4">
        <v>11074648.5068</v>
      </c>
      <c r="G144" s="4">
        <v>-6066891.2400000002</v>
      </c>
      <c r="H144" s="4">
        <v>1403614.8748999999</v>
      </c>
      <c r="I144" s="4">
        <v>4387438.4391999999</v>
      </c>
      <c r="J144" s="4">
        <v>36796798.746799998</v>
      </c>
      <c r="K144" s="5">
        <f t="shared" si="5"/>
        <v>124580051.32969999</v>
      </c>
      <c r="L144" s="9"/>
      <c r="M144" s="16"/>
      <c r="N144" s="119" t="s">
        <v>836</v>
      </c>
      <c r="O144" s="120"/>
      <c r="P144" s="121"/>
      <c r="Q144" s="12">
        <v>1664760813.6568999</v>
      </c>
      <c r="R144" s="12">
        <v>239485282.73660001</v>
      </c>
      <c r="S144" s="12">
        <v>0</v>
      </c>
      <c r="T144" s="12">
        <v>30352665.816800002</v>
      </c>
      <c r="U144" s="12">
        <v>94876775.046699986</v>
      </c>
      <c r="V144" s="12">
        <v>4039265009.4780006</v>
      </c>
      <c r="W144" s="6">
        <f t="shared" si="6"/>
        <v>6068740546.7350006</v>
      </c>
    </row>
    <row r="145" spans="1:23" ht="24.95" customHeight="1">
      <c r="A145" s="131"/>
      <c r="B145" s="129"/>
      <c r="C145" s="1">
        <v>14</v>
      </c>
      <c r="D145" s="4" t="s">
        <v>192</v>
      </c>
      <c r="E145" s="4">
        <v>56868715.352300003</v>
      </c>
      <c r="F145" s="4">
        <v>8180887.1661</v>
      </c>
      <c r="G145" s="4">
        <v>-6066891.2400000002</v>
      </c>
      <c r="H145" s="4">
        <v>1036855.9245</v>
      </c>
      <c r="I145" s="4">
        <v>3241018.3308999999</v>
      </c>
      <c r="J145" s="4">
        <v>24690336.576000001</v>
      </c>
      <c r="K145" s="5">
        <f t="shared" si="5"/>
        <v>87950922.109800011</v>
      </c>
      <c r="L145" s="9"/>
      <c r="M145" s="125">
        <v>25</v>
      </c>
      <c r="N145" s="128" t="s">
        <v>49</v>
      </c>
      <c r="O145" s="10">
        <v>1</v>
      </c>
      <c r="P145" s="4" t="s">
        <v>572</v>
      </c>
      <c r="Q145" s="4">
        <v>57676681.1972</v>
      </c>
      <c r="R145" s="4">
        <v>8297117.6343</v>
      </c>
      <c r="S145" s="4">
        <v>-3018317.48</v>
      </c>
      <c r="T145" s="4">
        <v>1051587.1202</v>
      </c>
      <c r="U145" s="4">
        <v>3287065.3023999999</v>
      </c>
      <c r="V145" s="4">
        <v>25872926.162500001</v>
      </c>
      <c r="W145" s="5">
        <f t="shared" si="6"/>
        <v>93167059.9366</v>
      </c>
    </row>
    <row r="146" spans="1:23" ht="24.95" customHeight="1">
      <c r="A146" s="131"/>
      <c r="B146" s="129"/>
      <c r="C146" s="1">
        <v>15</v>
      </c>
      <c r="D146" s="4" t="s">
        <v>193</v>
      </c>
      <c r="E146" s="4">
        <v>59741788.808499999</v>
      </c>
      <c r="F146" s="4">
        <v>8594195.0738999993</v>
      </c>
      <c r="G146" s="4">
        <v>-6066891.2400000002</v>
      </c>
      <c r="H146" s="4">
        <v>1089239.0884</v>
      </c>
      <c r="I146" s="4">
        <v>3404758.3360000001</v>
      </c>
      <c r="J146" s="4">
        <v>26510607.795499999</v>
      </c>
      <c r="K146" s="5">
        <f t="shared" si="5"/>
        <v>93273697.862300009</v>
      </c>
      <c r="L146" s="9"/>
      <c r="M146" s="126"/>
      <c r="N146" s="129"/>
      <c r="O146" s="10">
        <v>2</v>
      </c>
      <c r="P146" s="4" t="s">
        <v>573</v>
      </c>
      <c r="Q146" s="4">
        <v>65012033.821900003</v>
      </c>
      <c r="R146" s="4">
        <v>9352349.7029999997</v>
      </c>
      <c r="S146" s="4">
        <v>-3018317.48</v>
      </c>
      <c r="T146" s="4">
        <v>1185328.5592</v>
      </c>
      <c r="U146" s="4">
        <v>3705116.1090000002</v>
      </c>
      <c r="V146" s="4">
        <v>25820730.257300001</v>
      </c>
      <c r="W146" s="5">
        <f t="shared" si="6"/>
        <v>102057240.97040001</v>
      </c>
    </row>
    <row r="147" spans="1:23" ht="24.95" customHeight="1">
      <c r="A147" s="131"/>
      <c r="B147" s="129"/>
      <c r="C147" s="1">
        <v>16</v>
      </c>
      <c r="D147" s="4" t="s">
        <v>194</v>
      </c>
      <c r="E147" s="4">
        <v>54491797.085900001</v>
      </c>
      <c r="F147" s="4">
        <v>7838953.9956</v>
      </c>
      <c r="G147" s="4">
        <v>-6066891.2400000002</v>
      </c>
      <c r="H147" s="4">
        <v>993518.88459999999</v>
      </c>
      <c r="I147" s="4">
        <v>3105554.8229999999</v>
      </c>
      <c r="J147" s="4">
        <v>23021226.161699999</v>
      </c>
      <c r="K147" s="5">
        <f t="shared" si="5"/>
        <v>83384159.710799992</v>
      </c>
      <c r="L147" s="9"/>
      <c r="M147" s="126"/>
      <c r="N147" s="129"/>
      <c r="O147" s="10">
        <v>3</v>
      </c>
      <c r="P147" s="4" t="s">
        <v>574</v>
      </c>
      <c r="Q147" s="4">
        <v>66566551.535499997</v>
      </c>
      <c r="R147" s="4">
        <v>9575975.8906999994</v>
      </c>
      <c r="S147" s="4">
        <v>-3018317.48</v>
      </c>
      <c r="T147" s="4">
        <v>1213671.2234</v>
      </c>
      <c r="U147" s="4">
        <v>3793709.9936000002</v>
      </c>
      <c r="V147" s="4">
        <v>27469108.653200001</v>
      </c>
      <c r="W147" s="5">
        <f t="shared" si="6"/>
        <v>105600699.81639999</v>
      </c>
    </row>
    <row r="148" spans="1:23" ht="24.95" customHeight="1">
      <c r="A148" s="131"/>
      <c r="B148" s="129"/>
      <c r="C148" s="1">
        <v>17</v>
      </c>
      <c r="D148" s="4" t="s">
        <v>195</v>
      </c>
      <c r="E148" s="4">
        <v>68948769.885399997</v>
      </c>
      <c r="F148" s="4">
        <v>9918671.5081999991</v>
      </c>
      <c r="G148" s="4">
        <v>-6066891.2400000002</v>
      </c>
      <c r="H148" s="4">
        <v>1257104.8968</v>
      </c>
      <c r="I148" s="4">
        <v>3929475.5597999999</v>
      </c>
      <c r="J148" s="4">
        <v>29042901.895399999</v>
      </c>
      <c r="K148" s="5">
        <f t="shared" si="5"/>
        <v>107030032.50560001</v>
      </c>
      <c r="L148" s="9"/>
      <c r="M148" s="126"/>
      <c r="N148" s="129"/>
      <c r="O148" s="10">
        <v>4</v>
      </c>
      <c r="P148" s="4" t="s">
        <v>575</v>
      </c>
      <c r="Q148" s="4">
        <v>78539459.467199996</v>
      </c>
      <c r="R148" s="4">
        <v>11298346.5866</v>
      </c>
      <c r="S148" s="4">
        <v>-3018317.48</v>
      </c>
      <c r="T148" s="4">
        <v>1431966.6507000001</v>
      </c>
      <c r="U148" s="4">
        <v>4476060.8053000001</v>
      </c>
      <c r="V148" s="4">
        <v>31485632.3442</v>
      </c>
      <c r="W148" s="5">
        <f t="shared" si="6"/>
        <v>124213148.374</v>
      </c>
    </row>
    <row r="149" spans="1:23" ht="24.95" customHeight="1">
      <c r="A149" s="131"/>
      <c r="B149" s="129"/>
      <c r="C149" s="1">
        <v>18</v>
      </c>
      <c r="D149" s="4" t="s">
        <v>196</v>
      </c>
      <c r="E149" s="4">
        <v>64612003.649800003</v>
      </c>
      <c r="F149" s="4">
        <v>9294803.0943999998</v>
      </c>
      <c r="G149" s="4">
        <v>-6066891.2400000002</v>
      </c>
      <c r="H149" s="4">
        <v>1178035.0297000001</v>
      </c>
      <c r="I149" s="4">
        <v>3682317.8953</v>
      </c>
      <c r="J149" s="4">
        <v>29433822.396200001</v>
      </c>
      <c r="K149" s="5">
        <f t="shared" si="5"/>
        <v>102134090.82540001</v>
      </c>
      <c r="L149" s="9"/>
      <c r="M149" s="126"/>
      <c r="N149" s="129"/>
      <c r="O149" s="10">
        <v>5</v>
      </c>
      <c r="P149" s="4" t="s">
        <v>576</v>
      </c>
      <c r="Q149" s="4">
        <v>56080553.952399999</v>
      </c>
      <c r="R149" s="4">
        <v>8067505.6796000004</v>
      </c>
      <c r="S149" s="4">
        <v>-3018317.48</v>
      </c>
      <c r="T149" s="4">
        <v>1022485.8124000001</v>
      </c>
      <c r="U149" s="4">
        <v>3196100.0392</v>
      </c>
      <c r="V149" s="4">
        <v>23788931.473200001</v>
      </c>
      <c r="W149" s="5">
        <f t="shared" si="6"/>
        <v>89137259.476799995</v>
      </c>
    </row>
    <row r="150" spans="1:23" ht="24.95" customHeight="1">
      <c r="A150" s="131"/>
      <c r="B150" s="129"/>
      <c r="C150" s="1">
        <v>19</v>
      </c>
      <c r="D150" s="4" t="s">
        <v>197</v>
      </c>
      <c r="E150" s="4">
        <v>75672549.567100003</v>
      </c>
      <c r="F150" s="4">
        <v>10885925.3412</v>
      </c>
      <c r="G150" s="4">
        <v>-6066891.2400000002</v>
      </c>
      <c r="H150" s="4">
        <v>1379695.8636</v>
      </c>
      <c r="I150" s="4">
        <v>4312672.0689000003</v>
      </c>
      <c r="J150" s="4">
        <v>34617985.561300002</v>
      </c>
      <c r="K150" s="5">
        <f t="shared" si="5"/>
        <v>120801937.16210002</v>
      </c>
      <c r="L150" s="9"/>
      <c r="M150" s="126"/>
      <c r="N150" s="129"/>
      <c r="O150" s="10">
        <v>6</v>
      </c>
      <c r="P150" s="4" t="s">
        <v>577</v>
      </c>
      <c r="Q150" s="4">
        <v>52734469.038400002</v>
      </c>
      <c r="R150" s="4">
        <v>7586152.3914000001</v>
      </c>
      <c r="S150" s="4">
        <v>-3018317.48</v>
      </c>
      <c r="T150" s="4">
        <v>961478.4915</v>
      </c>
      <c r="U150" s="4">
        <v>3005402.5269999998</v>
      </c>
      <c r="V150" s="4">
        <v>24606687.647799999</v>
      </c>
      <c r="W150" s="5">
        <f t="shared" si="6"/>
        <v>85875872.616100013</v>
      </c>
    </row>
    <row r="151" spans="1:23" ht="24.95" customHeight="1">
      <c r="A151" s="131"/>
      <c r="B151" s="129"/>
      <c r="C151" s="1">
        <v>20</v>
      </c>
      <c r="D151" s="4" t="s">
        <v>198</v>
      </c>
      <c r="E151" s="4">
        <v>52446960.427100003</v>
      </c>
      <c r="F151" s="4">
        <v>7544792.6474000001</v>
      </c>
      <c r="G151" s="4">
        <v>-6066891.2400000002</v>
      </c>
      <c r="H151" s="4">
        <v>956236.50549999997</v>
      </c>
      <c r="I151" s="4">
        <v>2989017.0561000002</v>
      </c>
      <c r="J151" s="4">
        <v>23509770.078699999</v>
      </c>
      <c r="K151" s="5">
        <f t="shared" si="5"/>
        <v>81379885.474800006</v>
      </c>
      <c r="L151" s="9"/>
      <c r="M151" s="126"/>
      <c r="N151" s="129"/>
      <c r="O151" s="10">
        <v>7</v>
      </c>
      <c r="P151" s="4" t="s">
        <v>578</v>
      </c>
      <c r="Q151" s="4">
        <v>60253867.347599998</v>
      </c>
      <c r="R151" s="4">
        <v>8667860.4754000008</v>
      </c>
      <c r="S151" s="4">
        <v>-3018317.48</v>
      </c>
      <c r="T151" s="4">
        <v>1098575.534</v>
      </c>
      <c r="U151" s="4">
        <v>3433942.3243999998</v>
      </c>
      <c r="V151" s="4">
        <v>25648471.5746</v>
      </c>
      <c r="W151" s="5">
        <f t="shared" si="6"/>
        <v>96084399.775999993</v>
      </c>
    </row>
    <row r="152" spans="1:23" ht="24.95" customHeight="1">
      <c r="A152" s="131"/>
      <c r="B152" s="129"/>
      <c r="C152" s="1">
        <v>21</v>
      </c>
      <c r="D152" s="4" t="s">
        <v>199</v>
      </c>
      <c r="E152" s="4">
        <v>71711952.962300003</v>
      </c>
      <c r="F152" s="4">
        <v>10316171.061899999</v>
      </c>
      <c r="G152" s="4">
        <v>-6066891.2400000002</v>
      </c>
      <c r="H152" s="4">
        <v>1307484.4898999999</v>
      </c>
      <c r="I152" s="4">
        <v>4086952.7763999999</v>
      </c>
      <c r="J152" s="4">
        <v>31890139.746199999</v>
      </c>
      <c r="K152" s="5">
        <f t="shared" si="5"/>
        <v>113245809.7967</v>
      </c>
      <c r="L152" s="9"/>
      <c r="M152" s="126"/>
      <c r="N152" s="129"/>
      <c r="O152" s="10">
        <v>8</v>
      </c>
      <c r="P152" s="4" t="s">
        <v>579</v>
      </c>
      <c r="Q152" s="4">
        <v>94282772.585299999</v>
      </c>
      <c r="R152" s="4">
        <v>13563111.448000001</v>
      </c>
      <c r="S152" s="4">
        <v>-3018317.48</v>
      </c>
      <c r="T152" s="4">
        <v>1719005.7966</v>
      </c>
      <c r="U152" s="4">
        <v>5373291.6656999998</v>
      </c>
      <c r="V152" s="4">
        <v>39122027.4322</v>
      </c>
      <c r="W152" s="5">
        <f t="shared" si="6"/>
        <v>151041891.44779998</v>
      </c>
    </row>
    <row r="153" spans="1:23" ht="24.95" customHeight="1">
      <c r="A153" s="131"/>
      <c r="B153" s="129"/>
      <c r="C153" s="1">
        <v>22</v>
      </c>
      <c r="D153" s="4" t="s">
        <v>200</v>
      </c>
      <c r="E153" s="4">
        <v>69827228.844999999</v>
      </c>
      <c r="F153" s="4">
        <v>10045042.8106</v>
      </c>
      <c r="G153" s="4">
        <v>-6066891.2400000002</v>
      </c>
      <c r="H153" s="4">
        <v>1273121.3544999999</v>
      </c>
      <c r="I153" s="4">
        <v>3979540.0210000002</v>
      </c>
      <c r="J153" s="4">
        <v>30146881.877599999</v>
      </c>
      <c r="K153" s="5">
        <f t="shared" si="5"/>
        <v>109204923.66869999</v>
      </c>
      <c r="L153" s="9"/>
      <c r="M153" s="126"/>
      <c r="N153" s="129"/>
      <c r="O153" s="10">
        <v>9</v>
      </c>
      <c r="P153" s="4" t="s">
        <v>63</v>
      </c>
      <c r="Q153" s="4">
        <v>87376045.531000003</v>
      </c>
      <c r="R153" s="4">
        <v>12569539.597999999</v>
      </c>
      <c r="S153" s="4">
        <v>-3018317.48</v>
      </c>
      <c r="T153" s="4">
        <v>1593079.2512000001</v>
      </c>
      <c r="U153" s="4">
        <v>4979668.7598000001</v>
      </c>
      <c r="V153" s="4">
        <v>30531837.5427</v>
      </c>
      <c r="W153" s="5">
        <f t="shared" si="6"/>
        <v>134031853.20270002</v>
      </c>
    </row>
    <row r="154" spans="1:23" ht="24.95" customHeight="1">
      <c r="A154" s="131"/>
      <c r="B154" s="130"/>
      <c r="C154" s="1">
        <v>23</v>
      </c>
      <c r="D154" s="4" t="s">
        <v>201</v>
      </c>
      <c r="E154" s="4">
        <v>73959390.833900005</v>
      </c>
      <c r="F154" s="4">
        <v>10639477.7433</v>
      </c>
      <c r="G154" s="4">
        <v>-6066891.2400000002</v>
      </c>
      <c r="H154" s="4">
        <v>1348460.7852</v>
      </c>
      <c r="I154" s="4">
        <v>4215037.0367000001</v>
      </c>
      <c r="J154" s="4">
        <v>32694420.108800001</v>
      </c>
      <c r="K154" s="5">
        <f t="shared" si="5"/>
        <v>116789895.26790002</v>
      </c>
      <c r="L154" s="9"/>
      <c r="M154" s="126"/>
      <c r="N154" s="129"/>
      <c r="O154" s="10">
        <v>10</v>
      </c>
      <c r="P154" s="4" t="s">
        <v>852</v>
      </c>
      <c r="Q154" s="4">
        <v>66841344.526299998</v>
      </c>
      <c r="R154" s="4">
        <v>9615506.4204999991</v>
      </c>
      <c r="S154" s="4">
        <v>-3018317.48</v>
      </c>
      <c r="T154" s="4">
        <v>1218681.3724</v>
      </c>
      <c r="U154" s="4">
        <v>3809370.7855000002</v>
      </c>
      <c r="V154" s="4">
        <v>28049727.122699998</v>
      </c>
      <c r="W154" s="5">
        <f t="shared" si="6"/>
        <v>106516312.74739999</v>
      </c>
    </row>
    <row r="155" spans="1:23" ht="24.95" customHeight="1">
      <c r="A155" s="1"/>
      <c r="B155" s="119" t="s">
        <v>819</v>
      </c>
      <c r="C155" s="120"/>
      <c r="D155" s="121"/>
      <c r="E155" s="12">
        <v>1582270819.2265003</v>
      </c>
      <c r="F155" s="12">
        <v>227618629.29489994</v>
      </c>
      <c r="G155" s="12">
        <v>-139538498.51999995</v>
      </c>
      <c r="H155" s="12">
        <v>28848671.240800001</v>
      </c>
      <c r="I155" s="12">
        <v>90175568.374299988</v>
      </c>
      <c r="J155" s="12">
        <v>686512387.46499991</v>
      </c>
      <c r="K155" s="6">
        <f t="shared" si="5"/>
        <v>2475887577.0815001</v>
      </c>
      <c r="L155" s="9"/>
      <c r="M155" s="126"/>
      <c r="N155" s="129"/>
      <c r="O155" s="10">
        <v>11</v>
      </c>
      <c r="P155" s="4" t="s">
        <v>192</v>
      </c>
      <c r="Q155" s="4">
        <v>63980083.580600001</v>
      </c>
      <c r="R155" s="4">
        <v>9203897.8092999998</v>
      </c>
      <c r="S155" s="4">
        <v>-3018317.48</v>
      </c>
      <c r="T155" s="4">
        <v>1166513.5796000001</v>
      </c>
      <c r="U155" s="4">
        <v>3646303.9901000001</v>
      </c>
      <c r="V155" s="4">
        <v>28034178.108899999</v>
      </c>
      <c r="W155" s="5">
        <f t="shared" si="6"/>
        <v>103012659.58849999</v>
      </c>
    </row>
    <row r="156" spans="1:23" ht="24.95" customHeight="1">
      <c r="A156" s="131">
        <v>8</v>
      </c>
      <c r="B156" s="128" t="s">
        <v>32</v>
      </c>
      <c r="C156" s="1">
        <v>1</v>
      </c>
      <c r="D156" s="4" t="s">
        <v>202</v>
      </c>
      <c r="E156" s="4">
        <v>62111076.769699998</v>
      </c>
      <c r="F156" s="4">
        <v>8935030.5817000009</v>
      </c>
      <c r="G156" s="4">
        <v>0</v>
      </c>
      <c r="H156" s="4">
        <v>1132437.0090999999</v>
      </c>
      <c r="I156" s="4">
        <v>3539786.9833999998</v>
      </c>
      <c r="J156" s="4">
        <v>24562373.699999999</v>
      </c>
      <c r="K156" s="5">
        <f t="shared" si="5"/>
        <v>100280705.04390001</v>
      </c>
      <c r="L156" s="9"/>
      <c r="M156" s="126"/>
      <c r="N156" s="129"/>
      <c r="O156" s="10">
        <v>12</v>
      </c>
      <c r="P156" s="4" t="s">
        <v>580</v>
      </c>
      <c r="Q156" s="4">
        <v>67974246.577900007</v>
      </c>
      <c r="R156" s="4">
        <v>9778480.8046000004</v>
      </c>
      <c r="S156" s="4">
        <v>-3018317.48</v>
      </c>
      <c r="T156" s="4">
        <v>1239336.9506999999</v>
      </c>
      <c r="U156" s="4">
        <v>3873936.2727999999</v>
      </c>
      <c r="V156" s="4">
        <v>26217260.598299999</v>
      </c>
      <c r="W156" s="5">
        <f t="shared" si="6"/>
        <v>106064943.7243</v>
      </c>
    </row>
    <row r="157" spans="1:23" ht="24.95" customHeight="1">
      <c r="A157" s="131"/>
      <c r="B157" s="129"/>
      <c r="C157" s="1">
        <v>2</v>
      </c>
      <c r="D157" s="4" t="s">
        <v>203</v>
      </c>
      <c r="E157" s="4">
        <v>60059142.203199998</v>
      </c>
      <c r="F157" s="4">
        <v>8639848.1592999995</v>
      </c>
      <c r="G157" s="4">
        <v>0</v>
      </c>
      <c r="H157" s="4">
        <v>1095025.2178</v>
      </c>
      <c r="I157" s="4">
        <v>3422844.6979</v>
      </c>
      <c r="J157" s="4">
        <v>26874054.733100001</v>
      </c>
      <c r="K157" s="5">
        <f t="shared" si="5"/>
        <v>100090915.0113</v>
      </c>
      <c r="L157" s="9"/>
      <c r="M157" s="127"/>
      <c r="N157" s="130"/>
      <c r="O157" s="10">
        <v>13</v>
      </c>
      <c r="P157" s="4" t="s">
        <v>581</v>
      </c>
      <c r="Q157" s="4">
        <v>54567360.820900001</v>
      </c>
      <c r="R157" s="4">
        <v>7849824.2674000002</v>
      </c>
      <c r="S157" s="4">
        <v>-3018317.48</v>
      </c>
      <c r="T157" s="4">
        <v>994896.59649999999</v>
      </c>
      <c r="U157" s="4">
        <v>3109861.2936</v>
      </c>
      <c r="V157" s="4">
        <v>23401181.751699999</v>
      </c>
      <c r="W157" s="5">
        <f t="shared" si="6"/>
        <v>86904807.250100017</v>
      </c>
    </row>
    <row r="158" spans="1:23" ht="24.95" customHeight="1">
      <c r="A158" s="131"/>
      <c r="B158" s="129"/>
      <c r="C158" s="1">
        <v>3</v>
      </c>
      <c r="D158" s="4" t="s">
        <v>204</v>
      </c>
      <c r="E158" s="4">
        <v>84260374.674600005</v>
      </c>
      <c r="F158" s="4">
        <v>12121332.6785</v>
      </c>
      <c r="G158" s="4">
        <v>0</v>
      </c>
      <c r="H158" s="4">
        <v>1536272.9427</v>
      </c>
      <c r="I158" s="4">
        <v>4802102.8293000003</v>
      </c>
      <c r="J158" s="4">
        <v>34916553.476499997</v>
      </c>
      <c r="K158" s="5">
        <f t="shared" si="5"/>
        <v>137636636.60159999</v>
      </c>
      <c r="L158" s="9"/>
      <c r="M158" s="16"/>
      <c r="N158" s="119" t="s">
        <v>837</v>
      </c>
      <c r="O158" s="120"/>
      <c r="P158" s="121"/>
      <c r="Q158" s="12">
        <v>871885469.98220003</v>
      </c>
      <c r="R158" s="12">
        <v>125425668.7088</v>
      </c>
      <c r="S158" s="12">
        <v>-39238127.239999995</v>
      </c>
      <c r="T158" s="12">
        <v>15896606.938400002</v>
      </c>
      <c r="U158" s="12">
        <v>49689829.8684</v>
      </c>
      <c r="V158" s="12">
        <v>360048700.66929996</v>
      </c>
      <c r="W158" s="6">
        <f t="shared" si="6"/>
        <v>1383708148.9270999</v>
      </c>
    </row>
    <row r="159" spans="1:23" ht="24.95" customHeight="1">
      <c r="A159" s="131"/>
      <c r="B159" s="129"/>
      <c r="C159" s="1">
        <v>4</v>
      </c>
      <c r="D159" s="4" t="s">
        <v>205</v>
      </c>
      <c r="E159" s="4">
        <v>48536523.589599997</v>
      </c>
      <c r="F159" s="4">
        <v>6982254.1349999998</v>
      </c>
      <c r="G159" s="4">
        <v>0</v>
      </c>
      <c r="H159" s="4">
        <v>884939.66720000003</v>
      </c>
      <c r="I159" s="4">
        <v>2766156.4306000001</v>
      </c>
      <c r="J159" s="4">
        <v>23269549.420400001</v>
      </c>
      <c r="K159" s="5">
        <f t="shared" si="5"/>
        <v>82439423.242799997</v>
      </c>
      <c r="L159" s="9"/>
      <c r="M159" s="125">
        <v>26</v>
      </c>
      <c r="N159" s="128" t="s">
        <v>50</v>
      </c>
      <c r="O159" s="10">
        <v>1</v>
      </c>
      <c r="P159" s="4" t="s">
        <v>582</v>
      </c>
      <c r="Q159" s="4">
        <v>60000868.540899999</v>
      </c>
      <c r="R159" s="4">
        <v>8631465.1624999996</v>
      </c>
      <c r="S159" s="4">
        <v>0</v>
      </c>
      <c r="T159" s="4">
        <v>1093962.7461999999</v>
      </c>
      <c r="U159" s="4">
        <v>3419523.6099</v>
      </c>
      <c r="V159" s="4">
        <v>26793179.593600001</v>
      </c>
      <c r="W159" s="5">
        <f t="shared" si="6"/>
        <v>99938999.653099999</v>
      </c>
    </row>
    <row r="160" spans="1:23" ht="24.95" customHeight="1">
      <c r="A160" s="131"/>
      <c r="B160" s="129"/>
      <c r="C160" s="1">
        <v>5</v>
      </c>
      <c r="D160" s="4" t="s">
        <v>206</v>
      </c>
      <c r="E160" s="4">
        <v>67178491.921200007</v>
      </c>
      <c r="F160" s="4">
        <v>9664006.9849999994</v>
      </c>
      <c r="G160" s="4">
        <v>0</v>
      </c>
      <c r="H160" s="4">
        <v>1224828.3949</v>
      </c>
      <c r="I160" s="4">
        <v>3828585.2319999998</v>
      </c>
      <c r="J160" s="4">
        <v>29190004.122900002</v>
      </c>
      <c r="K160" s="5">
        <f t="shared" si="5"/>
        <v>111085916.65599999</v>
      </c>
      <c r="L160" s="9"/>
      <c r="M160" s="126"/>
      <c r="N160" s="129"/>
      <c r="O160" s="10">
        <v>2</v>
      </c>
      <c r="P160" s="4" t="s">
        <v>583</v>
      </c>
      <c r="Q160" s="4">
        <v>51514836.708899997</v>
      </c>
      <c r="R160" s="4">
        <v>7410701.3651000001</v>
      </c>
      <c r="S160" s="4">
        <v>0</v>
      </c>
      <c r="T160" s="4">
        <v>939241.6078</v>
      </c>
      <c r="U160" s="4">
        <v>2935894.1740999999</v>
      </c>
      <c r="V160" s="4">
        <v>22189817.827500001</v>
      </c>
      <c r="W160" s="5">
        <f t="shared" si="6"/>
        <v>84990491.683400005</v>
      </c>
    </row>
    <row r="161" spans="1:23" ht="24.95" customHeight="1">
      <c r="A161" s="131"/>
      <c r="B161" s="129"/>
      <c r="C161" s="1">
        <v>6</v>
      </c>
      <c r="D161" s="4" t="s">
        <v>207</v>
      </c>
      <c r="E161" s="4">
        <v>48395078.266800001</v>
      </c>
      <c r="F161" s="4">
        <v>6961906.4232999999</v>
      </c>
      <c r="G161" s="4">
        <v>0</v>
      </c>
      <c r="H161" s="4">
        <v>882360.77260000003</v>
      </c>
      <c r="I161" s="4">
        <v>2758095.287</v>
      </c>
      <c r="J161" s="4">
        <v>22484598.6162</v>
      </c>
      <c r="K161" s="5">
        <f t="shared" si="5"/>
        <v>81482039.36590001</v>
      </c>
      <c r="L161" s="9"/>
      <c r="M161" s="126"/>
      <c r="N161" s="129"/>
      <c r="O161" s="10">
        <v>3</v>
      </c>
      <c r="P161" s="4" t="s">
        <v>584</v>
      </c>
      <c r="Q161" s="4">
        <v>58995182.744800001</v>
      </c>
      <c r="R161" s="4">
        <v>8486791.5581999999</v>
      </c>
      <c r="S161" s="4">
        <v>0</v>
      </c>
      <c r="T161" s="4">
        <v>1075626.6317</v>
      </c>
      <c r="U161" s="4">
        <v>3362208.3341999999</v>
      </c>
      <c r="V161" s="4">
        <v>30163596.0275</v>
      </c>
      <c r="W161" s="5">
        <f t="shared" si="6"/>
        <v>102083405.2964</v>
      </c>
    </row>
    <row r="162" spans="1:23" ht="24.95" customHeight="1">
      <c r="A162" s="131"/>
      <c r="B162" s="129"/>
      <c r="C162" s="1">
        <v>7</v>
      </c>
      <c r="D162" s="4" t="s">
        <v>208</v>
      </c>
      <c r="E162" s="4">
        <v>81125852.334600002</v>
      </c>
      <c r="F162" s="4">
        <v>11670413.8662</v>
      </c>
      <c r="G162" s="4">
        <v>0</v>
      </c>
      <c r="H162" s="4">
        <v>1479122.9254999999</v>
      </c>
      <c r="I162" s="4">
        <v>4623462.5294000003</v>
      </c>
      <c r="J162" s="4">
        <v>32574262.227899998</v>
      </c>
      <c r="K162" s="5">
        <f t="shared" si="5"/>
        <v>131473113.88360001</v>
      </c>
      <c r="L162" s="9"/>
      <c r="M162" s="126"/>
      <c r="N162" s="129"/>
      <c r="O162" s="10">
        <v>4</v>
      </c>
      <c r="P162" s="4" t="s">
        <v>585</v>
      </c>
      <c r="Q162" s="4">
        <v>96035491.295200005</v>
      </c>
      <c r="R162" s="4">
        <v>13815249.9728</v>
      </c>
      <c r="S162" s="4">
        <v>0</v>
      </c>
      <c r="T162" s="4">
        <v>1750962.1502</v>
      </c>
      <c r="U162" s="4">
        <v>5473181.2698999997</v>
      </c>
      <c r="V162" s="4">
        <v>29174800.7007</v>
      </c>
      <c r="W162" s="5">
        <f t="shared" si="6"/>
        <v>146249685.3888</v>
      </c>
    </row>
    <row r="163" spans="1:23" ht="24.95" customHeight="1">
      <c r="A163" s="131"/>
      <c r="B163" s="129"/>
      <c r="C163" s="1">
        <v>8</v>
      </c>
      <c r="D163" s="4" t="s">
        <v>209</v>
      </c>
      <c r="E163" s="4">
        <v>53686292.961400002</v>
      </c>
      <c r="F163" s="4">
        <v>7723077.6599000003</v>
      </c>
      <c r="G163" s="4">
        <v>0</v>
      </c>
      <c r="H163" s="4">
        <v>978832.57209999999</v>
      </c>
      <c r="I163" s="4">
        <v>3059648.148</v>
      </c>
      <c r="J163" s="4">
        <v>24911708.2108</v>
      </c>
      <c r="K163" s="5">
        <f t="shared" si="5"/>
        <v>90359559.552200004</v>
      </c>
      <c r="L163" s="9"/>
      <c r="M163" s="126"/>
      <c r="N163" s="129"/>
      <c r="O163" s="10">
        <v>5</v>
      </c>
      <c r="P163" s="4" t="s">
        <v>586</v>
      </c>
      <c r="Q163" s="4">
        <v>57645851.274599999</v>
      </c>
      <c r="R163" s="4">
        <v>8292682.5751</v>
      </c>
      <c r="S163" s="4">
        <v>0</v>
      </c>
      <c r="T163" s="4">
        <v>1051025.0152</v>
      </c>
      <c r="U163" s="4">
        <v>3285308.267</v>
      </c>
      <c r="V163" s="4">
        <v>27674412.330600001</v>
      </c>
      <c r="W163" s="5">
        <f t="shared" si="6"/>
        <v>97949279.462500006</v>
      </c>
    </row>
    <row r="164" spans="1:23" ht="24.95" customHeight="1">
      <c r="A164" s="131"/>
      <c r="B164" s="129"/>
      <c r="C164" s="1">
        <v>9</v>
      </c>
      <c r="D164" s="4" t="s">
        <v>210</v>
      </c>
      <c r="E164" s="4">
        <v>63760613.670900002</v>
      </c>
      <c r="F164" s="4">
        <v>9172325.8182999995</v>
      </c>
      <c r="G164" s="4">
        <v>0</v>
      </c>
      <c r="H164" s="4">
        <v>1162512.1057</v>
      </c>
      <c r="I164" s="4">
        <v>3633796.1288000001</v>
      </c>
      <c r="J164" s="4">
        <v>27769616.953400001</v>
      </c>
      <c r="K164" s="5">
        <f t="shared" si="5"/>
        <v>105498864.6771</v>
      </c>
      <c r="L164" s="9"/>
      <c r="M164" s="126"/>
      <c r="N164" s="129"/>
      <c r="O164" s="10">
        <v>6</v>
      </c>
      <c r="P164" s="4" t="s">
        <v>587</v>
      </c>
      <c r="Q164" s="4">
        <v>60713298.943899997</v>
      </c>
      <c r="R164" s="4">
        <v>8733952.3157000002</v>
      </c>
      <c r="S164" s="4">
        <v>0</v>
      </c>
      <c r="T164" s="4">
        <v>1106952.0969</v>
      </c>
      <c r="U164" s="4">
        <v>3460125.8986</v>
      </c>
      <c r="V164" s="4">
        <v>28464790.045499999</v>
      </c>
      <c r="W164" s="5">
        <f t="shared" si="6"/>
        <v>102479119.30059999</v>
      </c>
    </row>
    <row r="165" spans="1:23" ht="24.95" customHeight="1">
      <c r="A165" s="131"/>
      <c r="B165" s="129"/>
      <c r="C165" s="1">
        <v>10</v>
      </c>
      <c r="D165" s="4" t="s">
        <v>211</v>
      </c>
      <c r="E165" s="4">
        <v>54347127.668700002</v>
      </c>
      <c r="F165" s="4">
        <v>7818142.4796000002</v>
      </c>
      <c r="G165" s="4">
        <v>0</v>
      </c>
      <c r="H165" s="4">
        <v>990881.20689999999</v>
      </c>
      <c r="I165" s="4">
        <v>3097309.9342</v>
      </c>
      <c r="J165" s="4">
        <v>24286028.089400001</v>
      </c>
      <c r="K165" s="5">
        <f t="shared" si="5"/>
        <v>90539489.378800005</v>
      </c>
      <c r="L165" s="9"/>
      <c r="M165" s="126"/>
      <c r="N165" s="129"/>
      <c r="O165" s="10">
        <v>7</v>
      </c>
      <c r="P165" s="4" t="s">
        <v>588</v>
      </c>
      <c r="Q165" s="4">
        <v>57506888.768299997</v>
      </c>
      <c r="R165" s="4">
        <v>8272692.0306000002</v>
      </c>
      <c r="S165" s="4">
        <v>0</v>
      </c>
      <c r="T165" s="4">
        <v>1048491.3884000001</v>
      </c>
      <c r="U165" s="4">
        <v>3277388.6222000001</v>
      </c>
      <c r="V165" s="4">
        <v>26461406.322000001</v>
      </c>
      <c r="W165" s="5">
        <f t="shared" si="6"/>
        <v>96566867.131499991</v>
      </c>
    </row>
    <row r="166" spans="1:23" ht="24.95" customHeight="1">
      <c r="A166" s="131"/>
      <c r="B166" s="129"/>
      <c r="C166" s="1">
        <v>11</v>
      </c>
      <c r="D166" s="4" t="s">
        <v>212</v>
      </c>
      <c r="E166" s="4">
        <v>78303209.456799999</v>
      </c>
      <c r="F166" s="4">
        <v>11264360.683</v>
      </c>
      <c r="G166" s="4">
        <v>0</v>
      </c>
      <c r="H166" s="4">
        <v>1427659.2346000001</v>
      </c>
      <c r="I166" s="4">
        <v>4462596.6254000003</v>
      </c>
      <c r="J166" s="4">
        <v>35302290.972599998</v>
      </c>
      <c r="K166" s="5">
        <f t="shared" si="5"/>
        <v>130760116.97239999</v>
      </c>
      <c r="L166" s="9"/>
      <c r="M166" s="126"/>
      <c r="N166" s="129"/>
      <c r="O166" s="10">
        <v>8</v>
      </c>
      <c r="P166" s="4" t="s">
        <v>589</v>
      </c>
      <c r="Q166" s="4">
        <v>51386048.612599999</v>
      </c>
      <c r="R166" s="4">
        <v>7392174.4671999998</v>
      </c>
      <c r="S166" s="4">
        <v>0</v>
      </c>
      <c r="T166" s="4">
        <v>936893.48549999995</v>
      </c>
      <c r="U166" s="4">
        <v>2928554.3813999998</v>
      </c>
      <c r="V166" s="4">
        <v>24236250.977600001</v>
      </c>
      <c r="W166" s="5">
        <f t="shared" si="6"/>
        <v>86879921.924299985</v>
      </c>
    </row>
    <row r="167" spans="1:23" ht="24.95" customHeight="1">
      <c r="A167" s="131"/>
      <c r="B167" s="129"/>
      <c r="C167" s="1">
        <v>12</v>
      </c>
      <c r="D167" s="4" t="s">
        <v>213</v>
      </c>
      <c r="E167" s="4">
        <v>55455583.419</v>
      </c>
      <c r="F167" s="4">
        <v>7977600.1245999997</v>
      </c>
      <c r="G167" s="4">
        <v>0</v>
      </c>
      <c r="H167" s="4">
        <v>1011091.0693</v>
      </c>
      <c r="I167" s="4">
        <v>3160482.1965999999</v>
      </c>
      <c r="J167" s="4">
        <v>25790075.051100001</v>
      </c>
      <c r="K167" s="5">
        <f t="shared" si="5"/>
        <v>93394831.86060001</v>
      </c>
      <c r="L167" s="9"/>
      <c r="M167" s="126"/>
      <c r="N167" s="129"/>
      <c r="O167" s="10">
        <v>9</v>
      </c>
      <c r="P167" s="4" t="s">
        <v>590</v>
      </c>
      <c r="Q167" s="4">
        <v>55448504.5845</v>
      </c>
      <c r="R167" s="4">
        <v>7976581.7940999996</v>
      </c>
      <c r="S167" s="4">
        <v>0</v>
      </c>
      <c r="T167" s="4">
        <v>1010962.0048</v>
      </c>
      <c r="U167" s="4">
        <v>3160078.7651</v>
      </c>
      <c r="V167" s="4">
        <v>26138840.505600002</v>
      </c>
      <c r="W167" s="5">
        <f t="shared" si="6"/>
        <v>93734967.654100001</v>
      </c>
    </row>
    <row r="168" spans="1:23" ht="24.95" customHeight="1">
      <c r="A168" s="131"/>
      <c r="B168" s="129"/>
      <c r="C168" s="1">
        <v>13</v>
      </c>
      <c r="D168" s="4" t="s">
        <v>214</v>
      </c>
      <c r="E168" s="4">
        <v>63982826.621399999</v>
      </c>
      <c r="F168" s="4">
        <v>9204292.4112999998</v>
      </c>
      <c r="G168" s="4">
        <v>0</v>
      </c>
      <c r="H168" s="4">
        <v>1166563.5919000001</v>
      </c>
      <c r="I168" s="4">
        <v>3646460.3193999999</v>
      </c>
      <c r="J168" s="4">
        <v>31332231.3935</v>
      </c>
      <c r="K168" s="5">
        <f t="shared" si="5"/>
        <v>109332374.33750001</v>
      </c>
      <c r="L168" s="9"/>
      <c r="M168" s="126"/>
      <c r="N168" s="129"/>
      <c r="O168" s="10">
        <v>10</v>
      </c>
      <c r="P168" s="4" t="s">
        <v>591</v>
      </c>
      <c r="Q168" s="4">
        <v>61064379.434199996</v>
      </c>
      <c r="R168" s="4">
        <v>8784457.2348999996</v>
      </c>
      <c r="S168" s="4">
        <v>0</v>
      </c>
      <c r="T168" s="4">
        <v>1113353.1538</v>
      </c>
      <c r="U168" s="4">
        <v>3480134.4093999998</v>
      </c>
      <c r="V168" s="4">
        <v>27953989.696899999</v>
      </c>
      <c r="W168" s="5">
        <f t="shared" si="6"/>
        <v>102396313.92919999</v>
      </c>
    </row>
    <row r="169" spans="1:23" ht="24.95" customHeight="1">
      <c r="A169" s="131"/>
      <c r="B169" s="129"/>
      <c r="C169" s="1">
        <v>14</v>
      </c>
      <c r="D169" s="4" t="s">
        <v>215</v>
      </c>
      <c r="E169" s="4">
        <v>56557485.033100002</v>
      </c>
      <c r="F169" s="4">
        <v>8136114.9199000001</v>
      </c>
      <c r="G169" s="4">
        <v>0</v>
      </c>
      <c r="H169" s="4">
        <v>1031181.4337000001</v>
      </c>
      <c r="I169" s="4">
        <v>3223280.9306000001</v>
      </c>
      <c r="J169" s="4">
        <v>23942547.324999999</v>
      </c>
      <c r="K169" s="5">
        <f t="shared" si="5"/>
        <v>92890609.64230001</v>
      </c>
      <c r="L169" s="9"/>
      <c r="M169" s="126"/>
      <c r="N169" s="129"/>
      <c r="O169" s="10">
        <v>11</v>
      </c>
      <c r="P169" s="4" t="s">
        <v>592</v>
      </c>
      <c r="Q169" s="4">
        <v>59647362.561300002</v>
      </c>
      <c r="R169" s="4">
        <v>8580611.3228999991</v>
      </c>
      <c r="S169" s="4">
        <v>0</v>
      </c>
      <c r="T169" s="4">
        <v>1087517.4667</v>
      </c>
      <c r="U169" s="4">
        <v>3399376.8675000002</v>
      </c>
      <c r="V169" s="4">
        <v>25404134.357799999</v>
      </c>
      <c r="W169" s="5">
        <f t="shared" si="6"/>
        <v>98119002.576200008</v>
      </c>
    </row>
    <row r="170" spans="1:23" ht="24.95" customHeight="1">
      <c r="A170" s="131"/>
      <c r="B170" s="129"/>
      <c r="C170" s="1">
        <v>15</v>
      </c>
      <c r="D170" s="4" t="s">
        <v>216</v>
      </c>
      <c r="E170" s="4">
        <v>52048696.887400001</v>
      </c>
      <c r="F170" s="4">
        <v>7487500.1789999995</v>
      </c>
      <c r="G170" s="4">
        <v>0</v>
      </c>
      <c r="H170" s="4">
        <v>948975.18599999999</v>
      </c>
      <c r="I170" s="4">
        <v>2966319.5249999999</v>
      </c>
      <c r="J170" s="4">
        <v>22160935.2223</v>
      </c>
      <c r="K170" s="5">
        <f t="shared" si="5"/>
        <v>85612426.999699995</v>
      </c>
      <c r="L170" s="9"/>
      <c r="M170" s="126"/>
      <c r="N170" s="129"/>
      <c r="O170" s="10">
        <v>12</v>
      </c>
      <c r="P170" s="4" t="s">
        <v>593</v>
      </c>
      <c r="Q170" s="4">
        <v>69406913.339699998</v>
      </c>
      <c r="R170" s="4">
        <v>9984578.0418999996</v>
      </c>
      <c r="S170" s="4">
        <v>0</v>
      </c>
      <c r="T170" s="4">
        <v>1265457.9737</v>
      </c>
      <c r="U170" s="4">
        <v>3955585.7211000002</v>
      </c>
      <c r="V170" s="4">
        <v>31488981.771299999</v>
      </c>
      <c r="W170" s="5">
        <f t="shared" si="6"/>
        <v>116101516.8477</v>
      </c>
    </row>
    <row r="171" spans="1:23" ht="24.95" customHeight="1">
      <c r="A171" s="131"/>
      <c r="B171" s="129"/>
      <c r="C171" s="1">
        <v>16</v>
      </c>
      <c r="D171" s="4" t="s">
        <v>217</v>
      </c>
      <c r="E171" s="4">
        <v>76265909.272699997</v>
      </c>
      <c r="F171" s="4">
        <v>10971283.499399999</v>
      </c>
      <c r="G171" s="4">
        <v>0</v>
      </c>
      <c r="H171" s="4">
        <v>1390514.2638999999</v>
      </c>
      <c r="I171" s="4">
        <v>4346488.3713999996</v>
      </c>
      <c r="J171" s="4">
        <v>28000474.076400001</v>
      </c>
      <c r="K171" s="5">
        <f t="shared" si="5"/>
        <v>120974669.48379999</v>
      </c>
      <c r="L171" s="9"/>
      <c r="M171" s="126"/>
      <c r="N171" s="129"/>
      <c r="O171" s="10">
        <v>13</v>
      </c>
      <c r="P171" s="4" t="s">
        <v>594</v>
      </c>
      <c r="Q171" s="4">
        <v>71098433.639699996</v>
      </c>
      <c r="R171" s="4">
        <v>10227912.828500001</v>
      </c>
      <c r="S171" s="4">
        <v>0</v>
      </c>
      <c r="T171" s="4">
        <v>1296298.5305000001</v>
      </c>
      <c r="U171" s="4">
        <v>4051987.5523999999</v>
      </c>
      <c r="V171" s="4">
        <v>29765541.2733</v>
      </c>
      <c r="W171" s="5">
        <f t="shared" si="6"/>
        <v>116440173.82439998</v>
      </c>
    </row>
    <row r="172" spans="1:23" ht="24.95" customHeight="1">
      <c r="A172" s="131"/>
      <c r="B172" s="129"/>
      <c r="C172" s="1">
        <v>17</v>
      </c>
      <c r="D172" s="4" t="s">
        <v>218</v>
      </c>
      <c r="E172" s="4">
        <v>78599772.263600007</v>
      </c>
      <c r="F172" s="4">
        <v>11307022.9244</v>
      </c>
      <c r="G172" s="4">
        <v>0</v>
      </c>
      <c r="H172" s="4">
        <v>1433066.3007</v>
      </c>
      <c r="I172" s="4">
        <v>4479498.1059999997</v>
      </c>
      <c r="J172" s="4">
        <v>30884663.701200001</v>
      </c>
      <c r="K172" s="5">
        <f t="shared" si="5"/>
        <v>126704023.29590002</v>
      </c>
      <c r="L172" s="9"/>
      <c r="M172" s="126"/>
      <c r="N172" s="129"/>
      <c r="O172" s="10">
        <v>14</v>
      </c>
      <c r="P172" s="4" t="s">
        <v>595</v>
      </c>
      <c r="Q172" s="4">
        <v>78724835.498799995</v>
      </c>
      <c r="R172" s="4">
        <v>11325013.979900001</v>
      </c>
      <c r="S172" s="4">
        <v>0</v>
      </c>
      <c r="T172" s="4">
        <v>1435346.5097000001</v>
      </c>
      <c r="U172" s="4">
        <v>4486625.6142999995</v>
      </c>
      <c r="V172" s="4">
        <v>30849520.955400001</v>
      </c>
      <c r="W172" s="5">
        <f t="shared" si="6"/>
        <v>126821342.5581</v>
      </c>
    </row>
    <row r="173" spans="1:23" ht="24.95" customHeight="1">
      <c r="A173" s="131"/>
      <c r="B173" s="129"/>
      <c r="C173" s="1">
        <v>18</v>
      </c>
      <c r="D173" s="4" t="s">
        <v>219</v>
      </c>
      <c r="E173" s="4">
        <v>43764391.675899997</v>
      </c>
      <c r="F173" s="4">
        <v>6295755.8997999998</v>
      </c>
      <c r="G173" s="4">
        <v>0</v>
      </c>
      <c r="H173" s="4">
        <v>797932.01780000003</v>
      </c>
      <c r="I173" s="4">
        <v>2494186.7384000001</v>
      </c>
      <c r="J173" s="4">
        <v>21898919.095100001</v>
      </c>
      <c r="K173" s="5">
        <f t="shared" si="5"/>
        <v>75251185.427000001</v>
      </c>
      <c r="L173" s="9"/>
      <c r="M173" s="126"/>
      <c r="N173" s="129"/>
      <c r="O173" s="10">
        <v>15</v>
      </c>
      <c r="P173" s="4" t="s">
        <v>596</v>
      </c>
      <c r="Q173" s="4">
        <v>92890411.154699996</v>
      </c>
      <c r="R173" s="4">
        <v>13362812.361</v>
      </c>
      <c r="S173" s="4">
        <v>0</v>
      </c>
      <c r="T173" s="4">
        <v>1693619.6384999999</v>
      </c>
      <c r="U173" s="4">
        <v>5293939.2679000003</v>
      </c>
      <c r="V173" s="4">
        <v>31800266.930599999</v>
      </c>
      <c r="W173" s="5">
        <f t="shared" si="6"/>
        <v>145041049.3527</v>
      </c>
    </row>
    <row r="174" spans="1:23" ht="24.95" customHeight="1">
      <c r="A174" s="131"/>
      <c r="B174" s="129"/>
      <c r="C174" s="1">
        <v>19</v>
      </c>
      <c r="D174" s="4" t="s">
        <v>220</v>
      </c>
      <c r="E174" s="4">
        <v>58959148.175099999</v>
      </c>
      <c r="F174" s="4">
        <v>8481607.7809999995</v>
      </c>
      <c r="G174" s="4">
        <v>0</v>
      </c>
      <c r="H174" s="4">
        <v>1074969.6333000001</v>
      </c>
      <c r="I174" s="4">
        <v>3360154.6795999999</v>
      </c>
      <c r="J174" s="4">
        <v>24765913.339899998</v>
      </c>
      <c r="K174" s="5">
        <f t="shared" si="5"/>
        <v>96641793.608900011</v>
      </c>
      <c r="L174" s="9"/>
      <c r="M174" s="126"/>
      <c r="N174" s="129"/>
      <c r="O174" s="10">
        <v>16</v>
      </c>
      <c r="P174" s="4" t="s">
        <v>597</v>
      </c>
      <c r="Q174" s="4">
        <v>58830488.9802</v>
      </c>
      <c r="R174" s="4">
        <v>8463099.4263000004</v>
      </c>
      <c r="S174" s="4">
        <v>0</v>
      </c>
      <c r="T174" s="4">
        <v>1072623.8611999999</v>
      </c>
      <c r="U174" s="4">
        <v>3352822.2330999998</v>
      </c>
      <c r="V174" s="4">
        <v>30971413.028499998</v>
      </c>
      <c r="W174" s="5">
        <f t="shared" si="6"/>
        <v>102690447.5293</v>
      </c>
    </row>
    <row r="175" spans="1:23" ht="24.95" customHeight="1">
      <c r="A175" s="131"/>
      <c r="B175" s="129"/>
      <c r="C175" s="1">
        <v>20</v>
      </c>
      <c r="D175" s="4" t="s">
        <v>221</v>
      </c>
      <c r="E175" s="4">
        <v>69771762.698899999</v>
      </c>
      <c r="F175" s="4">
        <v>10037063.691</v>
      </c>
      <c r="G175" s="4">
        <v>0</v>
      </c>
      <c r="H175" s="4">
        <v>1272110.0708999999</v>
      </c>
      <c r="I175" s="4">
        <v>3976378.9367999998</v>
      </c>
      <c r="J175" s="4">
        <v>27004544.496199999</v>
      </c>
      <c r="K175" s="5">
        <f t="shared" si="5"/>
        <v>112061859.89379999</v>
      </c>
      <c r="L175" s="9"/>
      <c r="M175" s="126"/>
      <c r="N175" s="129"/>
      <c r="O175" s="10">
        <v>17</v>
      </c>
      <c r="P175" s="4" t="s">
        <v>598</v>
      </c>
      <c r="Q175" s="4">
        <v>79850674.871700004</v>
      </c>
      <c r="R175" s="4">
        <v>11486972.3575</v>
      </c>
      <c r="S175" s="4">
        <v>0</v>
      </c>
      <c r="T175" s="4">
        <v>1455873.3181</v>
      </c>
      <c r="U175" s="4">
        <v>4550788.5908000004</v>
      </c>
      <c r="V175" s="4">
        <v>33624379.671099998</v>
      </c>
      <c r="W175" s="5">
        <f t="shared" si="6"/>
        <v>130968688.80920002</v>
      </c>
    </row>
    <row r="176" spans="1:23" ht="24.95" customHeight="1">
      <c r="A176" s="131"/>
      <c r="B176" s="129"/>
      <c r="C176" s="1">
        <v>21</v>
      </c>
      <c r="D176" s="4" t="s">
        <v>222</v>
      </c>
      <c r="E176" s="4">
        <v>101604358.91060001</v>
      </c>
      <c r="F176" s="4">
        <v>14616363.156400001</v>
      </c>
      <c r="G176" s="4">
        <v>0</v>
      </c>
      <c r="H176" s="4">
        <v>1852496.2422</v>
      </c>
      <c r="I176" s="4">
        <v>5790557.9138000002</v>
      </c>
      <c r="J176" s="4">
        <v>50252515.332199998</v>
      </c>
      <c r="K176" s="5">
        <f t="shared" si="5"/>
        <v>174116291.55520001</v>
      </c>
      <c r="L176" s="9"/>
      <c r="M176" s="126"/>
      <c r="N176" s="129"/>
      <c r="O176" s="10">
        <v>18</v>
      </c>
      <c r="P176" s="4" t="s">
        <v>599</v>
      </c>
      <c r="Q176" s="4">
        <v>53937415.223300003</v>
      </c>
      <c r="R176" s="4">
        <v>7759203.0212000003</v>
      </c>
      <c r="S176" s="4">
        <v>0</v>
      </c>
      <c r="T176" s="4">
        <v>983411.14580000006</v>
      </c>
      <c r="U176" s="4">
        <v>3073959.9158999999</v>
      </c>
      <c r="V176" s="4">
        <v>25009250.383000001</v>
      </c>
      <c r="W176" s="5">
        <f t="shared" si="6"/>
        <v>90763239.689200014</v>
      </c>
    </row>
    <row r="177" spans="1:23" ht="24.95" customHeight="1">
      <c r="A177" s="131"/>
      <c r="B177" s="129"/>
      <c r="C177" s="1">
        <v>22</v>
      </c>
      <c r="D177" s="4" t="s">
        <v>223</v>
      </c>
      <c r="E177" s="4">
        <v>63447766.154899999</v>
      </c>
      <c r="F177" s="4">
        <v>9127320.9291999992</v>
      </c>
      <c r="G177" s="4">
        <v>0</v>
      </c>
      <c r="H177" s="4">
        <v>1156808.1295</v>
      </c>
      <c r="I177" s="4">
        <v>3615966.5625</v>
      </c>
      <c r="J177" s="4">
        <v>26342278.460000001</v>
      </c>
      <c r="K177" s="5">
        <f t="shared" si="5"/>
        <v>103690140.23609999</v>
      </c>
      <c r="L177" s="9"/>
      <c r="M177" s="126"/>
      <c r="N177" s="129"/>
      <c r="O177" s="10">
        <v>19</v>
      </c>
      <c r="P177" s="4" t="s">
        <v>600</v>
      </c>
      <c r="Q177" s="4">
        <v>62075752.622500002</v>
      </c>
      <c r="R177" s="4">
        <v>8929949.0028000008</v>
      </c>
      <c r="S177" s="4">
        <v>0</v>
      </c>
      <c r="T177" s="4">
        <v>1131792.9634</v>
      </c>
      <c r="U177" s="4">
        <v>3537773.8166</v>
      </c>
      <c r="V177" s="4">
        <v>28328507.512499999</v>
      </c>
      <c r="W177" s="5">
        <f t="shared" si="6"/>
        <v>104003775.91780001</v>
      </c>
    </row>
    <row r="178" spans="1:23" ht="24.95" customHeight="1">
      <c r="A178" s="131"/>
      <c r="B178" s="129"/>
      <c r="C178" s="1">
        <v>23</v>
      </c>
      <c r="D178" s="4" t="s">
        <v>224</v>
      </c>
      <c r="E178" s="4">
        <v>59083782.9833</v>
      </c>
      <c r="F178" s="4">
        <v>8499537.2049000002</v>
      </c>
      <c r="G178" s="4">
        <v>0</v>
      </c>
      <c r="H178" s="4">
        <v>1077242.031</v>
      </c>
      <c r="I178" s="4">
        <v>3367257.7711999998</v>
      </c>
      <c r="J178" s="4">
        <v>25566900.970199998</v>
      </c>
      <c r="K178" s="5">
        <f t="shared" si="5"/>
        <v>97594720.960600004</v>
      </c>
      <c r="L178" s="9"/>
      <c r="M178" s="126"/>
      <c r="N178" s="129"/>
      <c r="O178" s="10">
        <v>20</v>
      </c>
      <c r="P178" s="4" t="s">
        <v>601</v>
      </c>
      <c r="Q178" s="4">
        <v>71597428.573200002</v>
      </c>
      <c r="R178" s="4">
        <v>10299696.0791</v>
      </c>
      <c r="S178" s="4">
        <v>0</v>
      </c>
      <c r="T178" s="4">
        <v>1305396.4299000001</v>
      </c>
      <c r="U178" s="4">
        <v>4080425.89</v>
      </c>
      <c r="V178" s="4">
        <v>29782370.794199999</v>
      </c>
      <c r="W178" s="5">
        <f t="shared" si="6"/>
        <v>117065317.76640001</v>
      </c>
    </row>
    <row r="179" spans="1:23" ht="24.95" customHeight="1">
      <c r="A179" s="131"/>
      <c r="B179" s="129"/>
      <c r="C179" s="1">
        <v>24</v>
      </c>
      <c r="D179" s="4" t="s">
        <v>225</v>
      </c>
      <c r="E179" s="4">
        <v>57671374.136399999</v>
      </c>
      <c r="F179" s="4">
        <v>8296354.1835000003</v>
      </c>
      <c r="G179" s="4">
        <v>0</v>
      </c>
      <c r="H179" s="4">
        <v>1051490.3595</v>
      </c>
      <c r="I179" s="4">
        <v>3286762.8465</v>
      </c>
      <c r="J179" s="4">
        <v>25152077.671700001</v>
      </c>
      <c r="K179" s="5">
        <f t="shared" si="5"/>
        <v>95458059.197599992</v>
      </c>
      <c r="L179" s="9"/>
      <c r="M179" s="126"/>
      <c r="N179" s="129"/>
      <c r="O179" s="10">
        <v>21</v>
      </c>
      <c r="P179" s="4" t="s">
        <v>602</v>
      </c>
      <c r="Q179" s="4">
        <v>67353884.938899994</v>
      </c>
      <c r="R179" s="4">
        <v>9689238.2652000003</v>
      </c>
      <c r="S179" s="4">
        <v>0</v>
      </c>
      <c r="T179" s="4">
        <v>1228026.2390999999</v>
      </c>
      <c r="U179" s="4">
        <v>3838581.0967000001</v>
      </c>
      <c r="V179" s="4">
        <v>29424072.734200001</v>
      </c>
      <c r="W179" s="5">
        <f t="shared" si="6"/>
        <v>111533803.27409999</v>
      </c>
    </row>
    <row r="180" spans="1:23" ht="24.95" customHeight="1">
      <c r="A180" s="131"/>
      <c r="B180" s="129"/>
      <c r="C180" s="1">
        <v>25</v>
      </c>
      <c r="D180" s="4" t="s">
        <v>226</v>
      </c>
      <c r="E180" s="4">
        <v>65956951.129100002</v>
      </c>
      <c r="F180" s="4">
        <v>9488281.4155999999</v>
      </c>
      <c r="G180" s="4">
        <v>0</v>
      </c>
      <c r="H180" s="4">
        <v>1202556.7153</v>
      </c>
      <c r="I180" s="4">
        <v>3758968.1134000001</v>
      </c>
      <c r="J180" s="4">
        <v>32909511.161499999</v>
      </c>
      <c r="K180" s="5">
        <f t="shared" si="5"/>
        <v>113316268.53489998</v>
      </c>
      <c r="L180" s="9"/>
      <c r="M180" s="126"/>
      <c r="N180" s="129"/>
      <c r="O180" s="10">
        <v>22</v>
      </c>
      <c r="P180" s="4" t="s">
        <v>603</v>
      </c>
      <c r="Q180" s="4">
        <v>79622611.840100005</v>
      </c>
      <c r="R180" s="4">
        <v>11454164.1972</v>
      </c>
      <c r="S180" s="4">
        <v>0</v>
      </c>
      <c r="T180" s="4">
        <v>1451715.1706000001</v>
      </c>
      <c r="U180" s="4">
        <v>4537790.9968999997</v>
      </c>
      <c r="V180" s="4">
        <v>33043090.459800001</v>
      </c>
      <c r="W180" s="5">
        <f t="shared" si="6"/>
        <v>130109372.66460001</v>
      </c>
    </row>
    <row r="181" spans="1:23" ht="24.95" customHeight="1">
      <c r="A181" s="131"/>
      <c r="B181" s="129"/>
      <c r="C181" s="1">
        <v>26</v>
      </c>
      <c r="D181" s="4" t="s">
        <v>227</v>
      </c>
      <c r="E181" s="4">
        <v>57333016.043099999</v>
      </c>
      <c r="F181" s="4">
        <v>8247679.4532000003</v>
      </c>
      <c r="G181" s="4">
        <v>0</v>
      </c>
      <c r="H181" s="4">
        <v>1045321.2629</v>
      </c>
      <c r="I181" s="4">
        <v>3267479.4007999999</v>
      </c>
      <c r="J181" s="4">
        <v>24539141.644000001</v>
      </c>
      <c r="K181" s="5">
        <f t="shared" si="5"/>
        <v>94432637.80399999</v>
      </c>
      <c r="L181" s="9"/>
      <c r="M181" s="126"/>
      <c r="N181" s="129"/>
      <c r="O181" s="10">
        <v>23</v>
      </c>
      <c r="P181" s="4" t="s">
        <v>604</v>
      </c>
      <c r="Q181" s="4">
        <v>58230015.413699999</v>
      </c>
      <c r="R181" s="4">
        <v>8376717.8989000004</v>
      </c>
      <c r="S181" s="4">
        <v>0</v>
      </c>
      <c r="T181" s="4">
        <v>1061675.7578</v>
      </c>
      <c r="U181" s="4">
        <v>3318600.5029000002</v>
      </c>
      <c r="V181" s="4">
        <v>31895146.403299998</v>
      </c>
      <c r="W181" s="5">
        <f t="shared" si="6"/>
        <v>102882155.97660001</v>
      </c>
    </row>
    <row r="182" spans="1:23" ht="24.95" customHeight="1">
      <c r="A182" s="131"/>
      <c r="B182" s="130"/>
      <c r="C182" s="1">
        <v>27</v>
      </c>
      <c r="D182" s="4" t="s">
        <v>228</v>
      </c>
      <c r="E182" s="4">
        <v>55605332.0101</v>
      </c>
      <c r="F182" s="4">
        <v>7999142.3085000003</v>
      </c>
      <c r="G182" s="4">
        <v>0</v>
      </c>
      <c r="H182" s="4">
        <v>1013821.3528</v>
      </c>
      <c r="I182" s="4">
        <v>3169016.5537999999</v>
      </c>
      <c r="J182" s="4">
        <v>24692680.533599999</v>
      </c>
      <c r="K182" s="5">
        <f t="shared" si="5"/>
        <v>92479992.7588</v>
      </c>
      <c r="L182" s="9"/>
      <c r="M182" s="126"/>
      <c r="N182" s="129"/>
      <c r="O182" s="10">
        <v>24</v>
      </c>
      <c r="P182" s="4" t="s">
        <v>605</v>
      </c>
      <c r="Q182" s="4">
        <v>47389989.849200003</v>
      </c>
      <c r="R182" s="4">
        <v>6817318.7551999995</v>
      </c>
      <c r="S182" s="4">
        <v>0</v>
      </c>
      <c r="T182" s="4">
        <v>864035.54980000004</v>
      </c>
      <c r="U182" s="4">
        <v>2700814.0565999998</v>
      </c>
      <c r="V182" s="4">
        <v>23783195.3981</v>
      </c>
      <c r="W182" s="5">
        <f t="shared" si="6"/>
        <v>81555353.608899996</v>
      </c>
    </row>
    <row r="183" spans="1:23" ht="24.95" customHeight="1">
      <c r="A183" s="1"/>
      <c r="B183" s="119" t="s">
        <v>820</v>
      </c>
      <c r="C183" s="120"/>
      <c r="D183" s="121"/>
      <c r="E183" s="12">
        <v>1717871940.9321003</v>
      </c>
      <c r="F183" s="12">
        <v>247125619.55149993</v>
      </c>
      <c r="G183" s="12">
        <v>0</v>
      </c>
      <c r="H183" s="12">
        <v>31321011.709799998</v>
      </c>
      <c r="I183" s="12">
        <v>97903643.791799992</v>
      </c>
      <c r="J183" s="12">
        <v>751376449.9971</v>
      </c>
      <c r="K183" s="6">
        <f t="shared" si="5"/>
        <v>2845598665.9823003</v>
      </c>
      <c r="L183" s="9"/>
      <c r="M183" s="127"/>
      <c r="N183" s="130"/>
      <c r="O183" s="10">
        <v>25</v>
      </c>
      <c r="P183" s="4" t="s">
        <v>606</v>
      </c>
      <c r="Q183" s="4">
        <v>52825180.776299998</v>
      </c>
      <c r="R183" s="4">
        <v>7599201.7893000003</v>
      </c>
      <c r="S183" s="4">
        <v>0</v>
      </c>
      <c r="T183" s="4">
        <v>963132.3885</v>
      </c>
      <c r="U183" s="4">
        <v>3010572.301</v>
      </c>
      <c r="V183" s="4">
        <v>23675815.737799998</v>
      </c>
      <c r="W183" s="5">
        <f t="shared" si="6"/>
        <v>88073902.992899999</v>
      </c>
    </row>
    <row r="184" spans="1:23" ht="24.95" customHeight="1">
      <c r="A184" s="131">
        <v>9</v>
      </c>
      <c r="B184" s="128" t="s">
        <v>33</v>
      </c>
      <c r="C184" s="1">
        <v>1</v>
      </c>
      <c r="D184" s="4" t="s">
        <v>229</v>
      </c>
      <c r="E184" s="4">
        <v>58949037.172600001</v>
      </c>
      <c r="F184" s="4">
        <v>8480153.2559999991</v>
      </c>
      <c r="G184" s="4">
        <v>-2017457.56</v>
      </c>
      <c r="H184" s="4">
        <v>1074785.2849999999</v>
      </c>
      <c r="I184" s="4">
        <v>3359578.4410000001</v>
      </c>
      <c r="J184" s="4">
        <v>27424969.260899998</v>
      </c>
      <c r="K184" s="5">
        <f t="shared" si="5"/>
        <v>97271065.855499983</v>
      </c>
      <c r="L184" s="9"/>
      <c r="M184" s="16"/>
      <c r="N184" s="119" t="s">
        <v>838</v>
      </c>
      <c r="O184" s="120"/>
      <c r="P184" s="121"/>
      <c r="Q184" s="12">
        <v>1613792750.1912003</v>
      </c>
      <c r="R184" s="12">
        <v>232153237.80309996</v>
      </c>
      <c r="S184" s="12">
        <v>0</v>
      </c>
      <c r="T184" s="12">
        <v>29423393.223800007</v>
      </c>
      <c r="U184" s="12">
        <v>91972042.155499995</v>
      </c>
      <c r="V184" s="12">
        <v>708096771.43840015</v>
      </c>
      <c r="W184" s="6">
        <f t="shared" si="6"/>
        <v>2675438194.8120003</v>
      </c>
    </row>
    <row r="185" spans="1:23" ht="24.95" customHeight="1">
      <c r="A185" s="131"/>
      <c r="B185" s="129"/>
      <c r="C185" s="1">
        <v>2</v>
      </c>
      <c r="D185" s="4" t="s">
        <v>230</v>
      </c>
      <c r="E185" s="4">
        <v>74098224.589200005</v>
      </c>
      <c r="F185" s="4">
        <v>10659449.7663</v>
      </c>
      <c r="G185" s="4">
        <v>-2544453.37</v>
      </c>
      <c r="H185" s="4">
        <v>1350992.0645000001</v>
      </c>
      <c r="I185" s="4">
        <v>4222949.3438999997</v>
      </c>
      <c r="J185" s="4">
        <v>27810523.827500001</v>
      </c>
      <c r="K185" s="5">
        <f t="shared" si="5"/>
        <v>115597686.22140001</v>
      </c>
      <c r="L185" s="9"/>
      <c r="M185" s="125">
        <v>27</v>
      </c>
      <c r="N185" s="128" t="s">
        <v>51</v>
      </c>
      <c r="O185" s="10">
        <v>1</v>
      </c>
      <c r="P185" s="4" t="s">
        <v>607</v>
      </c>
      <c r="Q185" s="4">
        <v>59307609.611400001</v>
      </c>
      <c r="R185" s="4">
        <v>8531735.9344999995</v>
      </c>
      <c r="S185" s="4">
        <v>-5788847.5199999996</v>
      </c>
      <c r="T185" s="4">
        <v>1081322.9384999999</v>
      </c>
      <c r="U185" s="4">
        <v>3380013.9271999998</v>
      </c>
      <c r="V185" s="4">
        <v>32500713.845899999</v>
      </c>
      <c r="W185" s="5">
        <f t="shared" si="6"/>
        <v>99012548.737500012</v>
      </c>
    </row>
    <row r="186" spans="1:23" ht="24.95" customHeight="1">
      <c r="A186" s="131"/>
      <c r="B186" s="129"/>
      <c r="C186" s="1">
        <v>3</v>
      </c>
      <c r="D186" s="4" t="s">
        <v>231</v>
      </c>
      <c r="E186" s="4">
        <v>70933820.602500007</v>
      </c>
      <c r="F186" s="4">
        <v>10204232.309699999</v>
      </c>
      <c r="G186" s="4">
        <v>-2434582.2599999998</v>
      </c>
      <c r="H186" s="4">
        <v>1293297.2318</v>
      </c>
      <c r="I186" s="4">
        <v>4042606.0521</v>
      </c>
      <c r="J186" s="4">
        <v>35144170.469700001</v>
      </c>
      <c r="K186" s="5">
        <f t="shared" si="5"/>
        <v>119183544.40580001</v>
      </c>
      <c r="L186" s="9"/>
      <c r="M186" s="126"/>
      <c r="N186" s="129"/>
      <c r="O186" s="10">
        <v>2</v>
      </c>
      <c r="P186" s="4" t="s">
        <v>608</v>
      </c>
      <c r="Q186" s="4">
        <v>61226032.210699998</v>
      </c>
      <c r="R186" s="4">
        <v>8807711.9034000002</v>
      </c>
      <c r="S186" s="4">
        <v>-5788847.5199999996</v>
      </c>
      <c r="T186" s="4">
        <v>1116300.4798000001</v>
      </c>
      <c r="U186" s="4">
        <v>3489347.2008000002</v>
      </c>
      <c r="V186" s="4">
        <v>35485453.7601</v>
      </c>
      <c r="W186" s="5">
        <f t="shared" si="6"/>
        <v>104335998.03479999</v>
      </c>
    </row>
    <row r="187" spans="1:23" ht="24.95" customHeight="1">
      <c r="A187" s="131"/>
      <c r="B187" s="129"/>
      <c r="C187" s="1">
        <v>4</v>
      </c>
      <c r="D187" s="4" t="s">
        <v>232</v>
      </c>
      <c r="E187" s="4">
        <v>45767743.158699997</v>
      </c>
      <c r="F187" s="4">
        <v>6583949.3701999998</v>
      </c>
      <c r="G187" s="4">
        <v>-1558697.37</v>
      </c>
      <c r="H187" s="4">
        <v>834458.02060000005</v>
      </c>
      <c r="I187" s="4">
        <v>2608360.2138999999</v>
      </c>
      <c r="J187" s="4">
        <v>20570171.268300001</v>
      </c>
      <c r="K187" s="5">
        <f t="shared" si="5"/>
        <v>74805984.661699995</v>
      </c>
      <c r="L187" s="9"/>
      <c r="M187" s="126"/>
      <c r="N187" s="129"/>
      <c r="O187" s="10">
        <v>3</v>
      </c>
      <c r="P187" s="4" t="s">
        <v>609</v>
      </c>
      <c r="Q187" s="4">
        <v>94106438.3662</v>
      </c>
      <c r="R187" s="4">
        <v>13537744.7707</v>
      </c>
      <c r="S187" s="4">
        <v>-5788847.5199999996</v>
      </c>
      <c r="T187" s="4">
        <v>1715790.7919999999</v>
      </c>
      <c r="U187" s="4">
        <v>5363242.1606999999</v>
      </c>
      <c r="V187" s="4">
        <v>52332474.877800003</v>
      </c>
      <c r="W187" s="5">
        <f t="shared" si="6"/>
        <v>161266843.4474</v>
      </c>
    </row>
    <row r="188" spans="1:23" ht="24.95" customHeight="1">
      <c r="A188" s="131"/>
      <c r="B188" s="129"/>
      <c r="C188" s="1">
        <v>5</v>
      </c>
      <c r="D188" s="4" t="s">
        <v>233</v>
      </c>
      <c r="E188" s="4">
        <v>54672845.8473</v>
      </c>
      <c r="F188" s="4">
        <v>7864998.8865</v>
      </c>
      <c r="G188" s="4">
        <v>-1868649.67</v>
      </c>
      <c r="H188" s="4">
        <v>996819.84680000006</v>
      </c>
      <c r="I188" s="4">
        <v>3115873.0156</v>
      </c>
      <c r="J188" s="4">
        <v>25048104.322799999</v>
      </c>
      <c r="K188" s="5">
        <f t="shared" si="5"/>
        <v>89829992.248999998</v>
      </c>
      <c r="L188" s="9"/>
      <c r="M188" s="126"/>
      <c r="N188" s="129"/>
      <c r="O188" s="10">
        <v>4</v>
      </c>
      <c r="P188" s="4" t="s">
        <v>610</v>
      </c>
      <c r="Q188" s="4">
        <v>61875773.229500003</v>
      </c>
      <c r="R188" s="4">
        <v>8901180.8332000002</v>
      </c>
      <c r="S188" s="4">
        <v>-5788847.5199999996</v>
      </c>
      <c r="T188" s="4">
        <v>1128146.8493999999</v>
      </c>
      <c r="U188" s="4">
        <v>3526376.7439999999</v>
      </c>
      <c r="V188" s="4">
        <v>31311488.682</v>
      </c>
      <c r="W188" s="5">
        <f t="shared" si="6"/>
        <v>100954118.81810001</v>
      </c>
    </row>
    <row r="189" spans="1:23" ht="24.95" customHeight="1">
      <c r="A189" s="131"/>
      <c r="B189" s="129"/>
      <c r="C189" s="1">
        <v>6</v>
      </c>
      <c r="D189" s="4" t="s">
        <v>234</v>
      </c>
      <c r="E189" s="4">
        <v>62897053.851400003</v>
      </c>
      <c r="F189" s="4">
        <v>9048097.8417000007</v>
      </c>
      <c r="G189" s="4">
        <v>-2154700.0699999998</v>
      </c>
      <c r="H189" s="4">
        <v>1146767.2958</v>
      </c>
      <c r="I189" s="4">
        <v>3584580.7881</v>
      </c>
      <c r="J189" s="4">
        <v>28911637.912999999</v>
      </c>
      <c r="K189" s="5">
        <f t="shared" si="5"/>
        <v>103433437.62000002</v>
      </c>
      <c r="L189" s="9"/>
      <c r="M189" s="126"/>
      <c r="N189" s="129"/>
      <c r="O189" s="10">
        <v>5</v>
      </c>
      <c r="P189" s="4" t="s">
        <v>611</v>
      </c>
      <c r="Q189" s="4">
        <v>55451747.797700003</v>
      </c>
      <c r="R189" s="4">
        <v>7977048.3487</v>
      </c>
      <c r="S189" s="4">
        <v>-5788847.5199999996</v>
      </c>
      <c r="T189" s="4">
        <v>1011021.1365</v>
      </c>
      <c r="U189" s="4">
        <v>3160263.5998</v>
      </c>
      <c r="V189" s="4">
        <v>30520257.295699999</v>
      </c>
      <c r="W189" s="5">
        <f t="shared" si="6"/>
        <v>92331490.658399999</v>
      </c>
    </row>
    <row r="190" spans="1:23" ht="24.95" customHeight="1">
      <c r="A190" s="131"/>
      <c r="B190" s="129"/>
      <c r="C190" s="1">
        <v>7</v>
      </c>
      <c r="D190" s="4" t="s">
        <v>235</v>
      </c>
      <c r="E190" s="4">
        <v>72108155.651700005</v>
      </c>
      <c r="F190" s="4">
        <v>10373167.065300001</v>
      </c>
      <c r="G190" s="4">
        <v>-2475446.61</v>
      </c>
      <c r="H190" s="4">
        <v>1314708.2350999999</v>
      </c>
      <c r="I190" s="4">
        <v>4109532.8569999998</v>
      </c>
      <c r="J190" s="4">
        <v>29945677.821199998</v>
      </c>
      <c r="K190" s="5">
        <f t="shared" si="5"/>
        <v>115375795.0203</v>
      </c>
      <c r="L190" s="9"/>
      <c r="M190" s="126"/>
      <c r="N190" s="129"/>
      <c r="O190" s="10">
        <v>6</v>
      </c>
      <c r="P190" s="4" t="s">
        <v>612</v>
      </c>
      <c r="Q190" s="4">
        <v>42180746.659699999</v>
      </c>
      <c r="R190" s="4">
        <v>6067939.5844999999</v>
      </c>
      <c r="S190" s="4">
        <v>-5788847.5199999996</v>
      </c>
      <c r="T190" s="4">
        <v>769058.2916</v>
      </c>
      <c r="U190" s="4">
        <v>2403932.8528999998</v>
      </c>
      <c r="V190" s="4">
        <v>23587592.2808</v>
      </c>
      <c r="W190" s="5">
        <f t="shared" si="6"/>
        <v>69220422.149499983</v>
      </c>
    </row>
    <row r="191" spans="1:23" ht="24.95" customHeight="1">
      <c r="A191" s="131"/>
      <c r="B191" s="129"/>
      <c r="C191" s="1">
        <v>8</v>
      </c>
      <c r="D191" s="4" t="s">
        <v>236</v>
      </c>
      <c r="E191" s="4">
        <v>57120759.609099999</v>
      </c>
      <c r="F191" s="4">
        <v>8217145.1616000002</v>
      </c>
      <c r="G191" s="4">
        <v>-1953847.98</v>
      </c>
      <c r="H191" s="4">
        <v>1041451.3084</v>
      </c>
      <c r="I191" s="4">
        <v>3255382.6444000001</v>
      </c>
      <c r="J191" s="4">
        <v>29534147.255100001</v>
      </c>
      <c r="K191" s="5">
        <f t="shared" si="5"/>
        <v>97215037.998599991</v>
      </c>
      <c r="L191" s="9"/>
      <c r="M191" s="126"/>
      <c r="N191" s="129"/>
      <c r="O191" s="10">
        <v>7</v>
      </c>
      <c r="P191" s="4" t="s">
        <v>794</v>
      </c>
      <c r="Q191" s="4">
        <v>41091501.104800001</v>
      </c>
      <c r="R191" s="4">
        <v>5911245.4349999996</v>
      </c>
      <c r="S191" s="4">
        <v>-5788847.5199999996</v>
      </c>
      <c r="T191" s="4">
        <v>749198.67810000002</v>
      </c>
      <c r="U191" s="4">
        <v>2341855.4032999999</v>
      </c>
      <c r="V191" s="4">
        <v>23877535.656399999</v>
      </c>
      <c r="W191" s="5">
        <f t="shared" si="6"/>
        <v>68182488.757600009</v>
      </c>
    </row>
    <row r="192" spans="1:23" ht="24.95" customHeight="1">
      <c r="A192" s="131"/>
      <c r="B192" s="129"/>
      <c r="C192" s="1">
        <v>9</v>
      </c>
      <c r="D192" s="4" t="s">
        <v>237</v>
      </c>
      <c r="E192" s="4">
        <v>60883689.023599997</v>
      </c>
      <c r="F192" s="4">
        <v>8758463.8947999999</v>
      </c>
      <c r="G192" s="4">
        <v>-2084922.28</v>
      </c>
      <c r="H192" s="4">
        <v>1110058.7252</v>
      </c>
      <c r="I192" s="4">
        <v>3469836.6397000002</v>
      </c>
      <c r="J192" s="4">
        <v>30280377.965999998</v>
      </c>
      <c r="K192" s="5">
        <f t="shared" si="5"/>
        <v>102417503.96929997</v>
      </c>
      <c r="L192" s="9"/>
      <c r="M192" s="126"/>
      <c r="N192" s="129"/>
      <c r="O192" s="10">
        <v>8</v>
      </c>
      <c r="P192" s="4" t="s">
        <v>613</v>
      </c>
      <c r="Q192" s="4">
        <v>92269224.321899995</v>
      </c>
      <c r="R192" s="4">
        <v>13273451.1128</v>
      </c>
      <c r="S192" s="4">
        <v>-5788847.5199999996</v>
      </c>
      <c r="T192" s="4">
        <v>1682293.8814999999</v>
      </c>
      <c r="U192" s="4">
        <v>5258537.0630000001</v>
      </c>
      <c r="V192" s="4">
        <v>52227107.442900002</v>
      </c>
      <c r="W192" s="5">
        <f t="shared" si="6"/>
        <v>158921766.3021</v>
      </c>
    </row>
    <row r="193" spans="1:23" ht="24.95" customHeight="1">
      <c r="A193" s="131"/>
      <c r="B193" s="129"/>
      <c r="C193" s="1">
        <v>10</v>
      </c>
      <c r="D193" s="4" t="s">
        <v>238</v>
      </c>
      <c r="E193" s="4">
        <v>47674301.2258</v>
      </c>
      <c r="F193" s="4">
        <v>6858218.5588999996</v>
      </c>
      <c r="G193" s="4">
        <v>-1625005.68</v>
      </c>
      <c r="H193" s="4">
        <v>869219.24239999999</v>
      </c>
      <c r="I193" s="4">
        <v>2717017.3130999999</v>
      </c>
      <c r="J193" s="4">
        <v>23485519.897300001</v>
      </c>
      <c r="K193" s="5">
        <f t="shared" si="5"/>
        <v>79979270.557500005</v>
      </c>
      <c r="L193" s="9"/>
      <c r="M193" s="126"/>
      <c r="N193" s="129"/>
      <c r="O193" s="10">
        <v>9</v>
      </c>
      <c r="P193" s="4" t="s">
        <v>614</v>
      </c>
      <c r="Q193" s="4">
        <v>54911661.9573</v>
      </c>
      <c r="R193" s="4">
        <v>7899353.9380999999</v>
      </c>
      <c r="S193" s="4">
        <v>-5788847.5199999996</v>
      </c>
      <c r="T193" s="4">
        <v>1001174.0492</v>
      </c>
      <c r="U193" s="4">
        <v>3129483.4405999999</v>
      </c>
      <c r="V193" s="4">
        <v>26943740.207899999</v>
      </c>
      <c r="W193" s="5">
        <f t="shared" si="6"/>
        <v>88096566.073100001</v>
      </c>
    </row>
    <row r="194" spans="1:23" ht="24.95" customHeight="1">
      <c r="A194" s="131"/>
      <c r="B194" s="129"/>
      <c r="C194" s="1">
        <v>11</v>
      </c>
      <c r="D194" s="4" t="s">
        <v>239</v>
      </c>
      <c r="E194" s="4">
        <v>65050911.792400002</v>
      </c>
      <c r="F194" s="4">
        <v>9357942.5195000004</v>
      </c>
      <c r="G194" s="4">
        <v>-2231802.6</v>
      </c>
      <c r="H194" s="4">
        <v>1186037.3998</v>
      </c>
      <c r="I194" s="4">
        <v>3707331.8125</v>
      </c>
      <c r="J194" s="4">
        <v>28496997.544100001</v>
      </c>
      <c r="K194" s="5">
        <f t="shared" si="5"/>
        <v>105567418.46830001</v>
      </c>
      <c r="L194" s="9"/>
      <c r="M194" s="126"/>
      <c r="N194" s="129"/>
      <c r="O194" s="10">
        <v>10</v>
      </c>
      <c r="P194" s="4" t="s">
        <v>615</v>
      </c>
      <c r="Q194" s="4">
        <v>68606752.293400005</v>
      </c>
      <c r="R194" s="4">
        <v>9869470.3381999992</v>
      </c>
      <c r="S194" s="4">
        <v>-5788847.5199999996</v>
      </c>
      <c r="T194" s="4">
        <v>1250869.0785999999</v>
      </c>
      <c r="U194" s="4">
        <v>3909983.5548</v>
      </c>
      <c r="V194" s="4">
        <v>37562192.243000001</v>
      </c>
      <c r="W194" s="5">
        <f t="shared" si="6"/>
        <v>115410419.98800002</v>
      </c>
    </row>
    <row r="195" spans="1:23" ht="24.95" customHeight="1">
      <c r="A195" s="131"/>
      <c r="B195" s="129"/>
      <c r="C195" s="1">
        <v>12</v>
      </c>
      <c r="D195" s="4" t="s">
        <v>240</v>
      </c>
      <c r="E195" s="4">
        <v>56137624.082099997</v>
      </c>
      <c r="F195" s="4">
        <v>8075715.5414000005</v>
      </c>
      <c r="G195" s="4">
        <v>-2540598.25</v>
      </c>
      <c r="H195" s="4">
        <v>1023526.3406</v>
      </c>
      <c r="I195" s="4">
        <v>3199352.5364000001</v>
      </c>
      <c r="J195" s="4">
        <v>25322620.637600001</v>
      </c>
      <c r="K195" s="5">
        <f t="shared" si="5"/>
        <v>91218240.888099998</v>
      </c>
      <c r="L195" s="9"/>
      <c r="M195" s="126"/>
      <c r="N195" s="129"/>
      <c r="O195" s="10">
        <v>11</v>
      </c>
      <c r="P195" s="4" t="s">
        <v>616</v>
      </c>
      <c r="Q195" s="4">
        <v>52930139.417199999</v>
      </c>
      <c r="R195" s="4">
        <v>7614300.6848999998</v>
      </c>
      <c r="S195" s="4">
        <v>-5788847.5199999996</v>
      </c>
      <c r="T195" s="4">
        <v>965046.0416</v>
      </c>
      <c r="U195" s="4">
        <v>3016554.0235000001</v>
      </c>
      <c r="V195" s="4">
        <v>29616707.150600001</v>
      </c>
      <c r="W195" s="5">
        <f t="shared" si="6"/>
        <v>88353899.797800004</v>
      </c>
    </row>
    <row r="196" spans="1:23" ht="24.95" customHeight="1">
      <c r="A196" s="131"/>
      <c r="B196" s="129"/>
      <c r="C196" s="1">
        <v>13</v>
      </c>
      <c r="D196" s="4" t="s">
        <v>241</v>
      </c>
      <c r="E196" s="4">
        <v>61872144.057400003</v>
      </c>
      <c r="F196" s="4">
        <v>8900658.7562000006</v>
      </c>
      <c r="G196" s="4">
        <v>-2119233.0099999998</v>
      </c>
      <c r="H196" s="4">
        <v>1128080.6806999999</v>
      </c>
      <c r="I196" s="4">
        <v>3526169.9130000002</v>
      </c>
      <c r="J196" s="4">
        <v>29110482.3605</v>
      </c>
      <c r="K196" s="5">
        <f t="shared" si="5"/>
        <v>102418302.75780001</v>
      </c>
      <c r="L196" s="9"/>
      <c r="M196" s="126"/>
      <c r="N196" s="129"/>
      <c r="O196" s="10">
        <v>12</v>
      </c>
      <c r="P196" s="4" t="s">
        <v>617</v>
      </c>
      <c r="Q196" s="4">
        <v>47820065.639300004</v>
      </c>
      <c r="R196" s="4">
        <v>6879187.5963000003</v>
      </c>
      <c r="S196" s="4">
        <v>-5788847.5199999996</v>
      </c>
      <c r="T196" s="4">
        <v>871876.88450000004</v>
      </c>
      <c r="U196" s="4">
        <v>2725324.6071000001</v>
      </c>
      <c r="V196" s="4">
        <v>27464418.7535</v>
      </c>
      <c r="W196" s="5">
        <f t="shared" si="6"/>
        <v>79972025.960700005</v>
      </c>
    </row>
    <row r="197" spans="1:23" ht="24.95" customHeight="1">
      <c r="A197" s="131"/>
      <c r="B197" s="129"/>
      <c r="C197" s="1">
        <v>14</v>
      </c>
      <c r="D197" s="4" t="s">
        <v>242</v>
      </c>
      <c r="E197" s="4">
        <v>58576612.080899999</v>
      </c>
      <c r="F197" s="4">
        <v>8426577.7948000003</v>
      </c>
      <c r="G197" s="4">
        <v>-2004350.13</v>
      </c>
      <c r="H197" s="4">
        <v>1067995.0637000001</v>
      </c>
      <c r="I197" s="4">
        <v>3338353.4750999999</v>
      </c>
      <c r="J197" s="4">
        <v>28358153.997000001</v>
      </c>
      <c r="K197" s="5">
        <f t="shared" si="5"/>
        <v>97763342.281499982</v>
      </c>
      <c r="L197" s="9"/>
      <c r="M197" s="126"/>
      <c r="N197" s="129"/>
      <c r="O197" s="10">
        <v>13</v>
      </c>
      <c r="P197" s="4" t="s">
        <v>853</v>
      </c>
      <c r="Q197" s="4">
        <v>43122125.779200003</v>
      </c>
      <c r="R197" s="4">
        <v>6203362.3086999999</v>
      </c>
      <c r="S197" s="4">
        <v>-5788847.5199999996</v>
      </c>
      <c r="T197" s="4">
        <v>786221.93790000002</v>
      </c>
      <c r="U197" s="4">
        <v>2457583.2116999999</v>
      </c>
      <c r="V197" s="4">
        <v>24348457.357799999</v>
      </c>
      <c r="W197" s="5">
        <f t="shared" si="6"/>
        <v>71128903.075300008</v>
      </c>
    </row>
    <row r="198" spans="1:23" ht="24.95" customHeight="1">
      <c r="A198" s="131"/>
      <c r="B198" s="129"/>
      <c r="C198" s="1">
        <v>15</v>
      </c>
      <c r="D198" s="4" t="s">
        <v>243</v>
      </c>
      <c r="E198" s="4">
        <v>66443169.637599997</v>
      </c>
      <c r="F198" s="4">
        <v>9558226.7050000001</v>
      </c>
      <c r="G198" s="4">
        <v>-2278449.64</v>
      </c>
      <c r="H198" s="4">
        <v>1211421.6693</v>
      </c>
      <c r="I198" s="4">
        <v>3786678.3067999999</v>
      </c>
      <c r="J198" s="4">
        <v>30330012.8572</v>
      </c>
      <c r="K198" s="5">
        <f t="shared" si="5"/>
        <v>109051059.5359</v>
      </c>
      <c r="L198" s="9"/>
      <c r="M198" s="126"/>
      <c r="N198" s="129"/>
      <c r="O198" s="10">
        <v>14</v>
      </c>
      <c r="P198" s="4" t="s">
        <v>618</v>
      </c>
      <c r="Q198" s="4">
        <v>49574359.845700003</v>
      </c>
      <c r="R198" s="4">
        <v>7131552.7653000001</v>
      </c>
      <c r="S198" s="4">
        <v>-5788847.5199999996</v>
      </c>
      <c r="T198" s="4">
        <v>903861.96329999994</v>
      </c>
      <c r="U198" s="4">
        <v>2825304.0008</v>
      </c>
      <c r="V198" s="4">
        <v>25237678.019499999</v>
      </c>
      <c r="W198" s="5">
        <f t="shared" si="6"/>
        <v>79883909.074599996</v>
      </c>
    </row>
    <row r="199" spans="1:23" ht="24.95" customHeight="1">
      <c r="A199" s="131"/>
      <c r="B199" s="129"/>
      <c r="C199" s="1">
        <v>16</v>
      </c>
      <c r="D199" s="4" t="s">
        <v>244</v>
      </c>
      <c r="E199" s="4">
        <v>62445181.181599997</v>
      </c>
      <c r="F199" s="4">
        <v>8983093.3958000001</v>
      </c>
      <c r="G199" s="4">
        <v>-2139279.5699999998</v>
      </c>
      <c r="H199" s="4">
        <v>1138528.5506</v>
      </c>
      <c r="I199" s="4">
        <v>3558828.0065000001</v>
      </c>
      <c r="J199" s="4">
        <v>29077372.107500002</v>
      </c>
      <c r="K199" s="5">
        <f t="shared" si="5"/>
        <v>103063723.67200002</v>
      </c>
      <c r="L199" s="9"/>
      <c r="M199" s="126"/>
      <c r="N199" s="129"/>
      <c r="O199" s="10">
        <v>15</v>
      </c>
      <c r="P199" s="4" t="s">
        <v>619</v>
      </c>
      <c r="Q199" s="4">
        <v>51925083.7007</v>
      </c>
      <c r="R199" s="4">
        <v>7469717.7210999997</v>
      </c>
      <c r="S199" s="4">
        <v>-5788847.5199999996</v>
      </c>
      <c r="T199" s="4">
        <v>946721.41500000004</v>
      </c>
      <c r="U199" s="4">
        <v>2959274.6568</v>
      </c>
      <c r="V199" s="4">
        <v>29396825.802099999</v>
      </c>
      <c r="W199" s="5">
        <f t="shared" si="6"/>
        <v>86908775.775700003</v>
      </c>
    </row>
    <row r="200" spans="1:23" ht="24.95" customHeight="1">
      <c r="A200" s="131"/>
      <c r="B200" s="129"/>
      <c r="C200" s="1">
        <v>17</v>
      </c>
      <c r="D200" s="4" t="s">
        <v>245</v>
      </c>
      <c r="E200" s="4">
        <v>62691354.237400003</v>
      </c>
      <c r="F200" s="4">
        <v>9018506.7858000007</v>
      </c>
      <c r="G200" s="4">
        <v>-2147660.84</v>
      </c>
      <c r="H200" s="4">
        <v>1143016.8881999999</v>
      </c>
      <c r="I200" s="4">
        <v>3572857.713</v>
      </c>
      <c r="J200" s="4">
        <v>30574284.815699998</v>
      </c>
      <c r="K200" s="5">
        <f t="shared" si="5"/>
        <v>104852359.6001</v>
      </c>
      <c r="L200" s="9"/>
      <c r="M200" s="126"/>
      <c r="N200" s="129"/>
      <c r="O200" s="10">
        <v>16</v>
      </c>
      <c r="P200" s="4" t="s">
        <v>620</v>
      </c>
      <c r="Q200" s="4">
        <v>62959320.174000002</v>
      </c>
      <c r="R200" s="4">
        <v>9057055.2051999997</v>
      </c>
      <c r="S200" s="4">
        <v>-5788847.5199999996</v>
      </c>
      <c r="T200" s="4">
        <v>1147902.5633</v>
      </c>
      <c r="U200" s="4">
        <v>3588129.4227</v>
      </c>
      <c r="V200" s="4">
        <v>34178909.762400001</v>
      </c>
      <c r="W200" s="5">
        <f t="shared" si="6"/>
        <v>105142469.6076</v>
      </c>
    </row>
    <row r="201" spans="1:23" ht="24.95" customHeight="1">
      <c r="A201" s="131"/>
      <c r="B201" s="130"/>
      <c r="C201" s="1">
        <v>18</v>
      </c>
      <c r="D201" s="4" t="s">
        <v>246</v>
      </c>
      <c r="E201" s="4">
        <v>69135306.5845</v>
      </c>
      <c r="F201" s="4">
        <v>9945505.8701000009</v>
      </c>
      <c r="G201" s="4">
        <v>-2372129.21</v>
      </c>
      <c r="H201" s="4">
        <v>1260505.9175</v>
      </c>
      <c r="I201" s="4">
        <v>3940106.5167</v>
      </c>
      <c r="J201" s="4">
        <v>31451919.9377</v>
      </c>
      <c r="K201" s="5">
        <f t="shared" ref="K201:K264" si="7">E201+F201+G201+H201+I201+J201</f>
        <v>113361215.61650002</v>
      </c>
      <c r="L201" s="9"/>
      <c r="M201" s="126"/>
      <c r="N201" s="129"/>
      <c r="O201" s="10">
        <v>17</v>
      </c>
      <c r="P201" s="4" t="s">
        <v>854</v>
      </c>
      <c r="Q201" s="4">
        <v>52853091.934900001</v>
      </c>
      <c r="R201" s="4">
        <v>7603216.9676999999</v>
      </c>
      <c r="S201" s="4">
        <v>-5788847.5199999996</v>
      </c>
      <c r="T201" s="4">
        <v>963641.27729999996</v>
      </c>
      <c r="U201" s="4">
        <v>3012162.9923999999</v>
      </c>
      <c r="V201" s="4">
        <v>26898190.743799999</v>
      </c>
      <c r="W201" s="5">
        <f t="shared" ref="W201:W264" si="8">Q201+R201+S201+T201+U201+V201</f>
        <v>85541456.396099985</v>
      </c>
    </row>
    <row r="202" spans="1:23" ht="24.95" customHeight="1">
      <c r="A202" s="1"/>
      <c r="B202" s="119" t="s">
        <v>821</v>
      </c>
      <c r="C202" s="120"/>
      <c r="D202" s="121"/>
      <c r="E202" s="12">
        <v>1107457934.3858001</v>
      </c>
      <c r="F202" s="12">
        <v>159314103.47960001</v>
      </c>
      <c r="G202" s="12">
        <v>-38551266.100000001</v>
      </c>
      <c r="H202" s="12">
        <v>20191669.766000003</v>
      </c>
      <c r="I202" s="12">
        <v>63115395.588800006</v>
      </c>
      <c r="J202" s="12">
        <v>510877144.2590999</v>
      </c>
      <c r="K202" s="6">
        <f t="shared" si="7"/>
        <v>1822404981.3793001</v>
      </c>
      <c r="L202" s="9"/>
      <c r="M202" s="126"/>
      <c r="N202" s="129"/>
      <c r="O202" s="10">
        <v>18</v>
      </c>
      <c r="P202" s="4" t="s">
        <v>621</v>
      </c>
      <c r="Q202" s="4">
        <v>49121450.791599996</v>
      </c>
      <c r="R202" s="4">
        <v>7066399.2297</v>
      </c>
      <c r="S202" s="4">
        <v>-5788847.5199999996</v>
      </c>
      <c r="T202" s="4">
        <v>895604.3223</v>
      </c>
      <c r="U202" s="4">
        <v>2799492.1543999999</v>
      </c>
      <c r="V202" s="4">
        <v>27975889.843800001</v>
      </c>
      <c r="W202" s="5">
        <f t="shared" si="8"/>
        <v>82069988.821799994</v>
      </c>
    </row>
    <row r="203" spans="1:23" ht="24.95" customHeight="1">
      <c r="A203" s="131">
        <v>10</v>
      </c>
      <c r="B203" s="128" t="s">
        <v>34</v>
      </c>
      <c r="C203" s="1">
        <v>1</v>
      </c>
      <c r="D203" s="4" t="s">
        <v>247</v>
      </c>
      <c r="E203" s="4">
        <v>48412771.831900001</v>
      </c>
      <c r="F203" s="4">
        <v>6964451.7429</v>
      </c>
      <c r="G203" s="4">
        <v>0</v>
      </c>
      <c r="H203" s="4">
        <v>882683.36970000004</v>
      </c>
      <c r="I203" s="4">
        <v>2759103.6650999999</v>
      </c>
      <c r="J203" s="4">
        <v>26758673.087200001</v>
      </c>
      <c r="K203" s="5">
        <f t="shared" si="7"/>
        <v>85777683.696799994</v>
      </c>
      <c r="L203" s="9"/>
      <c r="M203" s="126"/>
      <c r="N203" s="129"/>
      <c r="O203" s="10">
        <v>19</v>
      </c>
      <c r="P203" s="4" t="s">
        <v>855</v>
      </c>
      <c r="Q203" s="4">
        <v>46657626.826099999</v>
      </c>
      <c r="R203" s="4">
        <v>6711964.1816999996</v>
      </c>
      <c r="S203" s="4">
        <v>-5788847.5199999996</v>
      </c>
      <c r="T203" s="4">
        <v>850682.77870000002</v>
      </c>
      <c r="U203" s="4">
        <v>2659075.7832999998</v>
      </c>
      <c r="V203" s="4">
        <v>24671693.915899999</v>
      </c>
      <c r="W203" s="5">
        <f t="shared" si="8"/>
        <v>75762195.965700001</v>
      </c>
    </row>
    <row r="204" spans="1:23" ht="24.95" customHeight="1">
      <c r="A204" s="131"/>
      <c r="B204" s="129"/>
      <c r="C204" s="1">
        <v>2</v>
      </c>
      <c r="D204" s="4" t="s">
        <v>248</v>
      </c>
      <c r="E204" s="4">
        <v>52768000.419500001</v>
      </c>
      <c r="F204" s="4">
        <v>7590976.0707</v>
      </c>
      <c r="G204" s="4">
        <v>0</v>
      </c>
      <c r="H204" s="4">
        <v>962089.85060000001</v>
      </c>
      <c r="I204" s="4">
        <v>3007313.5218000002</v>
      </c>
      <c r="J204" s="4">
        <v>28947303.493099999</v>
      </c>
      <c r="K204" s="5">
        <f t="shared" si="7"/>
        <v>93275683.355700001</v>
      </c>
      <c r="L204" s="9"/>
      <c r="M204" s="127"/>
      <c r="N204" s="130"/>
      <c r="O204" s="10">
        <v>20</v>
      </c>
      <c r="P204" s="4" t="s">
        <v>856</v>
      </c>
      <c r="Q204" s="4">
        <v>63283161.438199997</v>
      </c>
      <c r="R204" s="4">
        <v>9103641.6074000001</v>
      </c>
      <c r="S204" s="4">
        <v>-5788847.5199999996</v>
      </c>
      <c r="T204" s="4">
        <v>1153806.9824999999</v>
      </c>
      <c r="U204" s="4">
        <v>3606585.5362999998</v>
      </c>
      <c r="V204" s="4">
        <v>35676554.189000003</v>
      </c>
      <c r="W204" s="5">
        <f t="shared" si="8"/>
        <v>107034902.23340002</v>
      </c>
    </row>
    <row r="205" spans="1:23" ht="24.95" customHeight="1">
      <c r="A205" s="131"/>
      <c r="B205" s="129"/>
      <c r="C205" s="1">
        <v>3</v>
      </c>
      <c r="D205" s="4" t="s">
        <v>249</v>
      </c>
      <c r="E205" s="4">
        <v>45107944.618699998</v>
      </c>
      <c r="F205" s="4">
        <v>6489033.6090000002</v>
      </c>
      <c r="G205" s="4">
        <v>0</v>
      </c>
      <c r="H205" s="4">
        <v>822428.27769999998</v>
      </c>
      <c r="I205" s="4">
        <v>2570757.4802000001</v>
      </c>
      <c r="J205" s="4">
        <v>25657010.212900002</v>
      </c>
      <c r="K205" s="5">
        <f t="shared" si="7"/>
        <v>80647174.198499992</v>
      </c>
      <c r="L205" s="9"/>
      <c r="M205" s="16"/>
      <c r="N205" s="119" t="s">
        <v>839</v>
      </c>
      <c r="O205" s="120"/>
      <c r="P205" s="121"/>
      <c r="Q205" s="12">
        <v>1151273913.0995002</v>
      </c>
      <c r="R205" s="12">
        <v>165617280.46709999</v>
      </c>
      <c r="S205" s="12">
        <v>-115776950.39999995</v>
      </c>
      <c r="T205" s="12">
        <v>20990542.341600001</v>
      </c>
      <c r="U205" s="12">
        <v>65612522.336099997</v>
      </c>
      <c r="V205" s="12">
        <v>631813881.83089995</v>
      </c>
      <c r="W205" s="6">
        <f t="shared" si="8"/>
        <v>1919531189.6752002</v>
      </c>
    </row>
    <row r="206" spans="1:23" ht="24.95" customHeight="1">
      <c r="A206" s="131"/>
      <c r="B206" s="129"/>
      <c r="C206" s="1">
        <v>4</v>
      </c>
      <c r="D206" s="4" t="s">
        <v>250</v>
      </c>
      <c r="E206" s="4">
        <v>64828272.817900002</v>
      </c>
      <c r="F206" s="4">
        <v>9325914.6405999996</v>
      </c>
      <c r="G206" s="4">
        <v>0</v>
      </c>
      <c r="H206" s="4">
        <v>1181978.1462000001</v>
      </c>
      <c r="I206" s="4">
        <v>3694643.3424</v>
      </c>
      <c r="J206" s="4">
        <v>33158464.251400001</v>
      </c>
      <c r="K206" s="5">
        <f t="shared" si="7"/>
        <v>112189273.19850001</v>
      </c>
      <c r="L206" s="9"/>
      <c r="M206" s="125">
        <v>28</v>
      </c>
      <c r="N206" s="128" t="s">
        <v>52</v>
      </c>
      <c r="O206" s="10">
        <v>1</v>
      </c>
      <c r="P206" s="4" t="s">
        <v>622</v>
      </c>
      <c r="Q206" s="4">
        <v>60999880.070600003</v>
      </c>
      <c r="R206" s="4">
        <v>8775178.6357000005</v>
      </c>
      <c r="S206" s="4">
        <v>-2620951.4900000002</v>
      </c>
      <c r="T206" s="4">
        <v>1112177.1725000001</v>
      </c>
      <c r="U206" s="4">
        <v>3476458.5109000001</v>
      </c>
      <c r="V206" s="4">
        <v>29410828.533399999</v>
      </c>
      <c r="W206" s="5">
        <f t="shared" si="8"/>
        <v>101153571.43310001</v>
      </c>
    </row>
    <row r="207" spans="1:23" ht="24.95" customHeight="1">
      <c r="A207" s="131"/>
      <c r="B207" s="129"/>
      <c r="C207" s="1">
        <v>5</v>
      </c>
      <c r="D207" s="4" t="s">
        <v>251</v>
      </c>
      <c r="E207" s="4">
        <v>58983654.704999998</v>
      </c>
      <c r="F207" s="4">
        <v>8485133.1842999998</v>
      </c>
      <c r="G207" s="4">
        <v>0</v>
      </c>
      <c r="H207" s="4">
        <v>1075416.4473000001</v>
      </c>
      <c r="I207" s="4">
        <v>3361551.3369999998</v>
      </c>
      <c r="J207" s="4">
        <v>32617358.57</v>
      </c>
      <c r="K207" s="5">
        <f t="shared" si="7"/>
        <v>104523114.24360001</v>
      </c>
      <c r="L207" s="9"/>
      <c r="M207" s="126"/>
      <c r="N207" s="129"/>
      <c r="O207" s="10">
        <v>2</v>
      </c>
      <c r="P207" s="4" t="s">
        <v>623</v>
      </c>
      <c r="Q207" s="4">
        <v>64528090.160599999</v>
      </c>
      <c r="R207" s="4">
        <v>9282731.6632000003</v>
      </c>
      <c r="S207" s="4">
        <v>-2620951.4900000002</v>
      </c>
      <c r="T207" s="4">
        <v>1176505.0813</v>
      </c>
      <c r="U207" s="4">
        <v>3677535.5619000001</v>
      </c>
      <c r="V207" s="4">
        <v>31751290.486200001</v>
      </c>
      <c r="W207" s="5">
        <f t="shared" si="8"/>
        <v>107795201.46320002</v>
      </c>
    </row>
    <row r="208" spans="1:23" ht="24.95" customHeight="1">
      <c r="A208" s="131"/>
      <c r="B208" s="129"/>
      <c r="C208" s="1">
        <v>6</v>
      </c>
      <c r="D208" s="4" t="s">
        <v>252</v>
      </c>
      <c r="E208" s="4">
        <v>60419359.681699999</v>
      </c>
      <c r="F208" s="4">
        <v>8691667.4860999994</v>
      </c>
      <c r="G208" s="4">
        <v>0</v>
      </c>
      <c r="H208" s="4">
        <v>1101592.8644000001</v>
      </c>
      <c r="I208" s="4">
        <v>3443373.9369000001</v>
      </c>
      <c r="J208" s="4">
        <v>32788092.839600001</v>
      </c>
      <c r="K208" s="5">
        <f t="shared" si="7"/>
        <v>106444086.8087</v>
      </c>
      <c r="L208" s="9"/>
      <c r="M208" s="126"/>
      <c r="N208" s="129"/>
      <c r="O208" s="10">
        <v>3</v>
      </c>
      <c r="P208" s="4" t="s">
        <v>624</v>
      </c>
      <c r="Q208" s="4">
        <v>65694907.172499999</v>
      </c>
      <c r="R208" s="4">
        <v>9450584.9066000003</v>
      </c>
      <c r="S208" s="4">
        <v>-2620951.4900000002</v>
      </c>
      <c r="T208" s="4">
        <v>1197779.0123999999</v>
      </c>
      <c r="U208" s="4">
        <v>3744033.9046999998</v>
      </c>
      <c r="V208" s="4">
        <v>32708256.067000002</v>
      </c>
      <c r="W208" s="5">
        <f t="shared" si="8"/>
        <v>110174609.5732</v>
      </c>
    </row>
    <row r="209" spans="1:23" ht="24.95" customHeight="1">
      <c r="A209" s="131"/>
      <c r="B209" s="129"/>
      <c r="C209" s="1">
        <v>7</v>
      </c>
      <c r="D209" s="4" t="s">
        <v>253</v>
      </c>
      <c r="E209" s="4">
        <v>64055670.057899997</v>
      </c>
      <c r="F209" s="4">
        <v>9214771.3527000006</v>
      </c>
      <c r="G209" s="4">
        <v>0</v>
      </c>
      <c r="H209" s="4">
        <v>1167891.7061000001</v>
      </c>
      <c r="I209" s="4">
        <v>3650611.7568000001</v>
      </c>
      <c r="J209" s="4">
        <v>31572525.817000002</v>
      </c>
      <c r="K209" s="5">
        <f t="shared" si="7"/>
        <v>109661470.69049999</v>
      </c>
      <c r="L209" s="9"/>
      <c r="M209" s="126"/>
      <c r="N209" s="129"/>
      <c r="O209" s="10">
        <v>4</v>
      </c>
      <c r="P209" s="4" t="s">
        <v>857</v>
      </c>
      <c r="Q209" s="4">
        <v>48727039.818499997</v>
      </c>
      <c r="R209" s="4">
        <v>7009660.9748</v>
      </c>
      <c r="S209" s="4">
        <v>-2620951.4900000002</v>
      </c>
      <c r="T209" s="4">
        <v>888413.24450000003</v>
      </c>
      <c r="U209" s="4">
        <v>2777014.1858000001</v>
      </c>
      <c r="V209" s="4">
        <v>23741048.3244</v>
      </c>
      <c r="W209" s="5">
        <f t="shared" si="8"/>
        <v>80522225.057999998</v>
      </c>
    </row>
    <row r="210" spans="1:23" ht="24.95" customHeight="1">
      <c r="A210" s="131"/>
      <c r="B210" s="129"/>
      <c r="C210" s="1">
        <v>8</v>
      </c>
      <c r="D210" s="4" t="s">
        <v>254</v>
      </c>
      <c r="E210" s="4">
        <v>60245294.811399996</v>
      </c>
      <c r="F210" s="4">
        <v>8666627.2675000001</v>
      </c>
      <c r="G210" s="4">
        <v>0</v>
      </c>
      <c r="H210" s="4">
        <v>1098419.2356</v>
      </c>
      <c r="I210" s="4">
        <v>3433453.7650000001</v>
      </c>
      <c r="J210" s="4">
        <v>30288177.274300002</v>
      </c>
      <c r="K210" s="5">
        <f t="shared" si="7"/>
        <v>103731972.3538</v>
      </c>
      <c r="L210" s="9"/>
      <c r="M210" s="126"/>
      <c r="N210" s="129"/>
      <c r="O210" s="10">
        <v>5</v>
      </c>
      <c r="P210" s="4" t="s">
        <v>625</v>
      </c>
      <c r="Q210" s="4">
        <v>51060040.679700002</v>
      </c>
      <c r="R210" s="4">
        <v>7345276.3775000004</v>
      </c>
      <c r="S210" s="4">
        <v>-2620951.4900000002</v>
      </c>
      <c r="T210" s="4">
        <v>930949.56259999995</v>
      </c>
      <c r="U210" s="4">
        <v>2909974.7866000002</v>
      </c>
      <c r="V210" s="4">
        <v>26738715.261999998</v>
      </c>
      <c r="W210" s="5">
        <f t="shared" si="8"/>
        <v>86364005.178399995</v>
      </c>
    </row>
    <row r="211" spans="1:23" ht="24.95" customHeight="1">
      <c r="A211" s="131"/>
      <c r="B211" s="129"/>
      <c r="C211" s="1">
        <v>9</v>
      </c>
      <c r="D211" s="4" t="s">
        <v>255</v>
      </c>
      <c r="E211" s="4">
        <v>56686382.721900001</v>
      </c>
      <c r="F211" s="4">
        <v>8154657.5833000001</v>
      </c>
      <c r="G211" s="4">
        <v>0</v>
      </c>
      <c r="H211" s="4">
        <v>1033531.5542</v>
      </c>
      <c r="I211" s="4">
        <v>3230626.9690999999</v>
      </c>
      <c r="J211" s="4">
        <v>29163831.132800002</v>
      </c>
      <c r="K211" s="5">
        <f t="shared" si="7"/>
        <v>98269029.961300001</v>
      </c>
      <c r="L211" s="9"/>
      <c r="M211" s="126"/>
      <c r="N211" s="129"/>
      <c r="O211" s="10">
        <v>6</v>
      </c>
      <c r="P211" s="4" t="s">
        <v>626</v>
      </c>
      <c r="Q211" s="4">
        <v>78467275.112399995</v>
      </c>
      <c r="R211" s="4">
        <v>11287962.457900001</v>
      </c>
      <c r="S211" s="4">
        <v>-2620951.4900000002</v>
      </c>
      <c r="T211" s="4">
        <v>1430650.5532</v>
      </c>
      <c r="U211" s="4">
        <v>4471946.9297000002</v>
      </c>
      <c r="V211" s="4">
        <v>40252576.602499999</v>
      </c>
      <c r="W211" s="5">
        <f t="shared" si="8"/>
        <v>133289460.16570002</v>
      </c>
    </row>
    <row r="212" spans="1:23" ht="24.95" customHeight="1">
      <c r="A212" s="131"/>
      <c r="B212" s="129"/>
      <c r="C212" s="1">
        <v>10</v>
      </c>
      <c r="D212" s="4" t="s">
        <v>256</v>
      </c>
      <c r="E212" s="4">
        <v>63388028.032099999</v>
      </c>
      <c r="F212" s="4">
        <v>9118727.2614999991</v>
      </c>
      <c r="G212" s="4">
        <v>0</v>
      </c>
      <c r="H212" s="4">
        <v>1155718.9572999999</v>
      </c>
      <c r="I212" s="4">
        <v>3612562.0131000001</v>
      </c>
      <c r="J212" s="4">
        <v>34258846.618699998</v>
      </c>
      <c r="K212" s="5">
        <f t="shared" si="7"/>
        <v>111533882.8827</v>
      </c>
      <c r="L212" s="9"/>
      <c r="M212" s="126"/>
      <c r="N212" s="129"/>
      <c r="O212" s="10">
        <v>7</v>
      </c>
      <c r="P212" s="4" t="s">
        <v>627</v>
      </c>
      <c r="Q212" s="4">
        <v>55263055.751400001</v>
      </c>
      <c r="R212" s="4">
        <v>7949903.9278999995</v>
      </c>
      <c r="S212" s="4">
        <v>-2620951.4900000002</v>
      </c>
      <c r="T212" s="4">
        <v>1007580.8185000001</v>
      </c>
      <c r="U212" s="4">
        <v>3149509.807</v>
      </c>
      <c r="V212" s="4">
        <v>26582432.428800002</v>
      </c>
      <c r="W212" s="5">
        <f t="shared" si="8"/>
        <v>91331531.243599996</v>
      </c>
    </row>
    <row r="213" spans="1:23" ht="24.95" customHeight="1">
      <c r="A213" s="131"/>
      <c r="B213" s="129"/>
      <c r="C213" s="1">
        <v>11</v>
      </c>
      <c r="D213" s="4" t="s">
        <v>257</v>
      </c>
      <c r="E213" s="4">
        <v>53265480.435699999</v>
      </c>
      <c r="F213" s="4">
        <v>7662541.3919000002</v>
      </c>
      <c r="G213" s="4">
        <v>0</v>
      </c>
      <c r="H213" s="4">
        <v>971160.12939999998</v>
      </c>
      <c r="I213" s="4">
        <v>3035665.5224000001</v>
      </c>
      <c r="J213" s="4">
        <v>26664769.238899998</v>
      </c>
      <c r="K213" s="5">
        <f t="shared" si="7"/>
        <v>91599616.7183</v>
      </c>
      <c r="L213" s="9"/>
      <c r="M213" s="126"/>
      <c r="N213" s="129"/>
      <c r="O213" s="10">
        <v>8</v>
      </c>
      <c r="P213" s="4" t="s">
        <v>628</v>
      </c>
      <c r="Q213" s="4">
        <v>55677781.768200003</v>
      </c>
      <c r="R213" s="4">
        <v>8009564.6169999996</v>
      </c>
      <c r="S213" s="4">
        <v>-2620951.4900000002</v>
      </c>
      <c r="T213" s="4">
        <v>1015142.2892</v>
      </c>
      <c r="U213" s="4">
        <v>3173145.5550000002</v>
      </c>
      <c r="V213" s="4">
        <v>29466804.983199999</v>
      </c>
      <c r="W213" s="5">
        <f t="shared" si="8"/>
        <v>94721487.722599998</v>
      </c>
    </row>
    <row r="214" spans="1:23" ht="24.95" customHeight="1">
      <c r="A214" s="131"/>
      <c r="B214" s="129"/>
      <c r="C214" s="1">
        <v>12</v>
      </c>
      <c r="D214" s="4" t="s">
        <v>258</v>
      </c>
      <c r="E214" s="4">
        <v>54935287.452799998</v>
      </c>
      <c r="F214" s="4">
        <v>7902752.5996000003</v>
      </c>
      <c r="G214" s="4">
        <v>0</v>
      </c>
      <c r="H214" s="4">
        <v>1001604.7999</v>
      </c>
      <c r="I214" s="4">
        <v>3130829.8868</v>
      </c>
      <c r="J214" s="4">
        <v>29479079.766199999</v>
      </c>
      <c r="K214" s="5">
        <f t="shared" si="7"/>
        <v>96449554.5053</v>
      </c>
      <c r="L214" s="9"/>
      <c r="M214" s="126"/>
      <c r="N214" s="129"/>
      <c r="O214" s="10">
        <v>9</v>
      </c>
      <c r="P214" s="4" t="s">
        <v>858</v>
      </c>
      <c r="Q214" s="4">
        <v>66938289.184799999</v>
      </c>
      <c r="R214" s="4">
        <v>9629452.4594000001</v>
      </c>
      <c r="S214" s="4">
        <v>-2620951.4900000002</v>
      </c>
      <c r="T214" s="4">
        <v>1220448.9109</v>
      </c>
      <c r="U214" s="4">
        <v>3814895.7814000002</v>
      </c>
      <c r="V214" s="4">
        <v>32956979.311799999</v>
      </c>
      <c r="W214" s="5">
        <f t="shared" si="8"/>
        <v>111939114.1583</v>
      </c>
    </row>
    <row r="215" spans="1:23" ht="24.95" customHeight="1">
      <c r="A215" s="131"/>
      <c r="B215" s="129"/>
      <c r="C215" s="1">
        <v>13</v>
      </c>
      <c r="D215" s="4" t="s">
        <v>259</v>
      </c>
      <c r="E215" s="4">
        <v>50319537.748499997</v>
      </c>
      <c r="F215" s="4">
        <v>7238750.8320000004</v>
      </c>
      <c r="G215" s="4">
        <v>0</v>
      </c>
      <c r="H215" s="4">
        <v>917448.3811</v>
      </c>
      <c r="I215" s="4">
        <v>2867772.6099</v>
      </c>
      <c r="J215" s="4">
        <v>28302476.743000001</v>
      </c>
      <c r="K215" s="5">
        <f t="shared" si="7"/>
        <v>89645986.314500004</v>
      </c>
      <c r="L215" s="9"/>
      <c r="M215" s="126"/>
      <c r="N215" s="129"/>
      <c r="O215" s="10">
        <v>10</v>
      </c>
      <c r="P215" s="4" t="s">
        <v>859</v>
      </c>
      <c r="Q215" s="4">
        <v>72636258.168599993</v>
      </c>
      <c r="R215" s="4">
        <v>10449137.606899999</v>
      </c>
      <c r="S215" s="4">
        <v>-2620951.4900000002</v>
      </c>
      <c r="T215" s="4">
        <v>1324336.8370000001</v>
      </c>
      <c r="U215" s="4">
        <v>4139630.0718</v>
      </c>
      <c r="V215" s="4">
        <v>36435690.053800002</v>
      </c>
      <c r="W215" s="5">
        <f t="shared" si="8"/>
        <v>122364101.2481</v>
      </c>
    </row>
    <row r="216" spans="1:23" ht="24.95" customHeight="1">
      <c r="A216" s="131"/>
      <c r="B216" s="129"/>
      <c r="C216" s="1">
        <v>14</v>
      </c>
      <c r="D216" s="4" t="s">
        <v>260</v>
      </c>
      <c r="E216" s="4">
        <v>49281196.607900001</v>
      </c>
      <c r="F216" s="4">
        <v>7089379.5712000001</v>
      </c>
      <c r="G216" s="4">
        <v>0</v>
      </c>
      <c r="H216" s="4">
        <v>898516.87970000005</v>
      </c>
      <c r="I216" s="4">
        <v>2808596.2656999999</v>
      </c>
      <c r="J216" s="4">
        <v>27405329.133099999</v>
      </c>
      <c r="K216" s="5">
        <f t="shared" si="7"/>
        <v>87483018.457599998</v>
      </c>
      <c r="L216" s="9"/>
      <c r="M216" s="126"/>
      <c r="N216" s="129"/>
      <c r="O216" s="10">
        <v>11</v>
      </c>
      <c r="P216" s="4" t="s">
        <v>860</v>
      </c>
      <c r="Q216" s="4">
        <v>55577580.417400002</v>
      </c>
      <c r="R216" s="4">
        <v>7995150.0845999997</v>
      </c>
      <c r="S216" s="4">
        <v>-2620951.4900000002</v>
      </c>
      <c r="T216" s="4">
        <v>1013315.3733</v>
      </c>
      <c r="U216" s="4">
        <v>3167434.9561999999</v>
      </c>
      <c r="V216" s="4">
        <v>28165017.154399998</v>
      </c>
      <c r="W216" s="5">
        <f t="shared" si="8"/>
        <v>93297546.495900005</v>
      </c>
    </row>
    <row r="217" spans="1:23" ht="24.95" customHeight="1">
      <c r="A217" s="131"/>
      <c r="B217" s="129"/>
      <c r="C217" s="1">
        <v>15</v>
      </c>
      <c r="D217" s="4" t="s">
        <v>261</v>
      </c>
      <c r="E217" s="4">
        <v>53475782.460199997</v>
      </c>
      <c r="F217" s="4">
        <v>7692794.5306000002</v>
      </c>
      <c r="G217" s="4">
        <v>0</v>
      </c>
      <c r="H217" s="4">
        <v>974994.45019999996</v>
      </c>
      <c r="I217" s="4">
        <v>3047650.8944999999</v>
      </c>
      <c r="J217" s="4">
        <v>29496031.240200002</v>
      </c>
      <c r="K217" s="5">
        <f t="shared" si="7"/>
        <v>94687253.5757</v>
      </c>
      <c r="L217" s="9"/>
      <c r="M217" s="126"/>
      <c r="N217" s="129"/>
      <c r="O217" s="10">
        <v>12</v>
      </c>
      <c r="P217" s="4" t="s">
        <v>861</v>
      </c>
      <c r="Q217" s="4">
        <v>57526438.749899998</v>
      </c>
      <c r="R217" s="4">
        <v>8275504.4062999999</v>
      </c>
      <c r="S217" s="4">
        <v>-2620951.4900000002</v>
      </c>
      <c r="T217" s="4">
        <v>1048847.8325</v>
      </c>
      <c r="U217" s="4">
        <v>3278502.7998000002</v>
      </c>
      <c r="V217" s="4">
        <v>29256009.136799999</v>
      </c>
      <c r="W217" s="5">
        <f t="shared" si="8"/>
        <v>96764351.435299993</v>
      </c>
    </row>
    <row r="218" spans="1:23" ht="24.95" customHeight="1">
      <c r="A218" s="131"/>
      <c r="B218" s="129"/>
      <c r="C218" s="1">
        <v>16</v>
      </c>
      <c r="D218" s="4" t="s">
        <v>262</v>
      </c>
      <c r="E218" s="4">
        <v>44162578.820100002</v>
      </c>
      <c r="F218" s="4">
        <v>6353037.3783</v>
      </c>
      <c r="G218" s="4">
        <v>0</v>
      </c>
      <c r="H218" s="4">
        <v>805191.94440000004</v>
      </c>
      <c r="I218" s="4">
        <v>2516879.9155999999</v>
      </c>
      <c r="J218" s="4">
        <v>24502297.7621</v>
      </c>
      <c r="K218" s="5">
        <f t="shared" si="7"/>
        <v>78339985.820500001</v>
      </c>
      <c r="L218" s="9"/>
      <c r="M218" s="126"/>
      <c r="N218" s="129"/>
      <c r="O218" s="10">
        <v>13</v>
      </c>
      <c r="P218" s="4" t="s">
        <v>862</v>
      </c>
      <c r="Q218" s="4">
        <v>53460262.468000002</v>
      </c>
      <c r="R218" s="4">
        <v>7690561.8916999996</v>
      </c>
      <c r="S218" s="4">
        <v>-2620951.4900000002</v>
      </c>
      <c r="T218" s="4">
        <v>974711.4828</v>
      </c>
      <c r="U218" s="4">
        <v>3046766.3909999998</v>
      </c>
      <c r="V218" s="4">
        <v>27566715.492699999</v>
      </c>
      <c r="W218" s="5">
        <f t="shared" si="8"/>
        <v>90118066.236200005</v>
      </c>
    </row>
    <row r="219" spans="1:23" ht="24.95" customHeight="1">
      <c r="A219" s="131"/>
      <c r="B219" s="129"/>
      <c r="C219" s="1">
        <v>17</v>
      </c>
      <c r="D219" s="4" t="s">
        <v>263</v>
      </c>
      <c r="E219" s="4">
        <v>55626182.131200001</v>
      </c>
      <c r="F219" s="4">
        <v>8002141.7166999998</v>
      </c>
      <c r="G219" s="4">
        <v>0</v>
      </c>
      <c r="H219" s="4">
        <v>1014201.5015</v>
      </c>
      <c r="I219" s="4">
        <v>3170204.8278999999</v>
      </c>
      <c r="J219" s="4">
        <v>30854893.096099999</v>
      </c>
      <c r="K219" s="5">
        <f t="shared" si="7"/>
        <v>98667623.273400009</v>
      </c>
      <c r="L219" s="9"/>
      <c r="M219" s="126"/>
      <c r="N219" s="129"/>
      <c r="O219" s="10">
        <v>14</v>
      </c>
      <c r="P219" s="4" t="s">
        <v>629</v>
      </c>
      <c r="Q219" s="4">
        <v>66859353.3926</v>
      </c>
      <c r="R219" s="4">
        <v>9618097.0980999991</v>
      </c>
      <c r="S219" s="4">
        <v>-2620951.4900000002</v>
      </c>
      <c r="T219" s="4">
        <v>1219009.7182</v>
      </c>
      <c r="U219" s="4">
        <v>3810397.1331000002</v>
      </c>
      <c r="V219" s="4">
        <v>32761000.761</v>
      </c>
      <c r="W219" s="5">
        <f t="shared" si="8"/>
        <v>111646906.61300001</v>
      </c>
    </row>
    <row r="220" spans="1:23" ht="24.95" customHeight="1">
      <c r="A220" s="131"/>
      <c r="B220" s="129"/>
      <c r="C220" s="1">
        <v>18</v>
      </c>
      <c r="D220" s="4" t="s">
        <v>264</v>
      </c>
      <c r="E220" s="4">
        <v>58485169.520199999</v>
      </c>
      <c r="F220" s="4">
        <v>8413423.2639000006</v>
      </c>
      <c r="G220" s="4">
        <v>0</v>
      </c>
      <c r="H220" s="4">
        <v>1066327.8419000001</v>
      </c>
      <c r="I220" s="4">
        <v>3333142.0506000002</v>
      </c>
      <c r="J220" s="4">
        <v>29115415.772100002</v>
      </c>
      <c r="K220" s="5">
        <f t="shared" si="7"/>
        <v>100413478.44870001</v>
      </c>
      <c r="L220" s="9"/>
      <c r="M220" s="126"/>
      <c r="N220" s="129"/>
      <c r="O220" s="10">
        <v>15</v>
      </c>
      <c r="P220" s="4" t="s">
        <v>630</v>
      </c>
      <c r="Q220" s="4">
        <v>44372445.8917</v>
      </c>
      <c r="R220" s="4">
        <v>6383227.9466000004</v>
      </c>
      <c r="S220" s="4">
        <v>-2620951.4900000002</v>
      </c>
      <c r="T220" s="4">
        <v>809018.33499999996</v>
      </c>
      <c r="U220" s="4">
        <v>2528840.4992999998</v>
      </c>
      <c r="V220" s="4">
        <v>23273480.331999999</v>
      </c>
      <c r="W220" s="5">
        <f t="shared" si="8"/>
        <v>74746061.514599994</v>
      </c>
    </row>
    <row r="221" spans="1:23" ht="24.95" customHeight="1">
      <c r="A221" s="131"/>
      <c r="B221" s="129"/>
      <c r="C221" s="1">
        <v>19</v>
      </c>
      <c r="D221" s="4" t="s">
        <v>265</v>
      </c>
      <c r="E221" s="4">
        <v>76379929.101400003</v>
      </c>
      <c r="F221" s="4">
        <v>10987685.8983</v>
      </c>
      <c r="G221" s="4">
        <v>0</v>
      </c>
      <c r="H221" s="4">
        <v>1392593.1244999999</v>
      </c>
      <c r="I221" s="4">
        <v>4352986.5022999998</v>
      </c>
      <c r="J221" s="4">
        <v>39948932.010399997</v>
      </c>
      <c r="K221" s="5">
        <f t="shared" si="7"/>
        <v>133062126.63690001</v>
      </c>
      <c r="L221" s="9"/>
      <c r="M221" s="126"/>
      <c r="N221" s="129"/>
      <c r="O221" s="10">
        <v>16</v>
      </c>
      <c r="P221" s="4" t="s">
        <v>631</v>
      </c>
      <c r="Q221" s="4">
        <v>73335575.402600005</v>
      </c>
      <c r="R221" s="4">
        <v>10549738.3563</v>
      </c>
      <c r="S221" s="4">
        <v>-2620951.4900000002</v>
      </c>
      <c r="T221" s="4">
        <v>1337087.1025</v>
      </c>
      <c r="U221" s="4">
        <v>4179485.0247</v>
      </c>
      <c r="V221" s="4">
        <v>36012330.0418</v>
      </c>
      <c r="W221" s="5">
        <f t="shared" si="8"/>
        <v>122793264.43790001</v>
      </c>
    </row>
    <row r="222" spans="1:23" ht="24.95" customHeight="1">
      <c r="A222" s="131"/>
      <c r="B222" s="129"/>
      <c r="C222" s="1">
        <v>20</v>
      </c>
      <c r="D222" s="4" t="s">
        <v>266</v>
      </c>
      <c r="E222" s="4">
        <v>60547550.0493</v>
      </c>
      <c r="F222" s="4">
        <v>8710108.3972999994</v>
      </c>
      <c r="G222" s="4">
        <v>0</v>
      </c>
      <c r="H222" s="4">
        <v>1103930.0887</v>
      </c>
      <c r="I222" s="4">
        <v>3450679.6642999998</v>
      </c>
      <c r="J222" s="4">
        <v>33396882.463599999</v>
      </c>
      <c r="K222" s="5">
        <f t="shared" si="7"/>
        <v>107209150.66319999</v>
      </c>
      <c r="L222" s="9"/>
      <c r="M222" s="126"/>
      <c r="N222" s="129"/>
      <c r="O222" s="10">
        <v>17</v>
      </c>
      <c r="P222" s="4" t="s">
        <v>632</v>
      </c>
      <c r="Q222" s="4">
        <v>59088578.386699997</v>
      </c>
      <c r="R222" s="4">
        <v>8500227.0508999992</v>
      </c>
      <c r="S222" s="4">
        <v>-2620951.4900000002</v>
      </c>
      <c r="T222" s="4">
        <v>1077329.463</v>
      </c>
      <c r="U222" s="4">
        <v>3367531.0671999999</v>
      </c>
      <c r="V222" s="4">
        <v>27550556.713599999</v>
      </c>
      <c r="W222" s="5">
        <f t="shared" si="8"/>
        <v>96963271.191399992</v>
      </c>
    </row>
    <row r="223" spans="1:23" ht="24.95" customHeight="1">
      <c r="A223" s="131"/>
      <c r="B223" s="129"/>
      <c r="C223" s="1">
        <v>21</v>
      </c>
      <c r="D223" s="4" t="s">
        <v>267</v>
      </c>
      <c r="E223" s="4">
        <v>48019584.071400002</v>
      </c>
      <c r="F223" s="4">
        <v>6907889.4540999997</v>
      </c>
      <c r="G223" s="4">
        <v>0</v>
      </c>
      <c r="H223" s="4">
        <v>875514.59409999999</v>
      </c>
      <c r="I223" s="4">
        <v>2736695.409</v>
      </c>
      <c r="J223" s="4">
        <v>27714724.020100001</v>
      </c>
      <c r="K223" s="5">
        <f t="shared" si="7"/>
        <v>86254407.548700005</v>
      </c>
      <c r="L223" s="9"/>
      <c r="M223" s="127"/>
      <c r="N223" s="130"/>
      <c r="O223" s="10">
        <v>18</v>
      </c>
      <c r="P223" s="4" t="s">
        <v>633</v>
      </c>
      <c r="Q223" s="4">
        <v>69326557.598100007</v>
      </c>
      <c r="R223" s="4">
        <v>9973018.4127999991</v>
      </c>
      <c r="S223" s="4">
        <v>-2620951.4900000002</v>
      </c>
      <c r="T223" s="4">
        <v>1263992.8918000001</v>
      </c>
      <c r="U223" s="4">
        <v>3951006.1482000002</v>
      </c>
      <c r="V223" s="4">
        <v>32061904.903700002</v>
      </c>
      <c r="W223" s="5">
        <f t="shared" si="8"/>
        <v>113955528.46460003</v>
      </c>
    </row>
    <row r="224" spans="1:23" ht="24.95" customHeight="1">
      <c r="A224" s="131"/>
      <c r="B224" s="129"/>
      <c r="C224" s="1">
        <v>22</v>
      </c>
      <c r="D224" s="4" t="s">
        <v>268</v>
      </c>
      <c r="E224" s="4">
        <v>56422371.890900001</v>
      </c>
      <c r="F224" s="4">
        <v>8116678.1282000002</v>
      </c>
      <c r="G224" s="4">
        <v>0</v>
      </c>
      <c r="H224" s="4">
        <v>1028717.9902999999</v>
      </c>
      <c r="I224" s="4">
        <v>3215580.6656999998</v>
      </c>
      <c r="J224" s="4">
        <v>32049057.358600002</v>
      </c>
      <c r="K224" s="5">
        <f t="shared" si="7"/>
        <v>100832406.0337</v>
      </c>
      <c r="L224" s="9"/>
      <c r="M224" s="16"/>
      <c r="N224" s="119" t="s">
        <v>840</v>
      </c>
      <c r="O224" s="120"/>
      <c r="P224" s="121"/>
      <c r="Q224" s="12">
        <v>1099539410.1943002</v>
      </c>
      <c r="R224" s="12">
        <v>158174978.87419999</v>
      </c>
      <c r="S224" s="12">
        <v>-47177126.820000023</v>
      </c>
      <c r="T224" s="12">
        <v>20047295.681199998</v>
      </c>
      <c r="U224" s="12">
        <v>62664109.114300005</v>
      </c>
      <c r="V224" s="12">
        <v>546691636.5891</v>
      </c>
      <c r="W224" s="6">
        <f t="shared" si="8"/>
        <v>1839940303.6331</v>
      </c>
    </row>
    <row r="225" spans="1:23" ht="24.95" customHeight="1">
      <c r="A225" s="131"/>
      <c r="B225" s="129"/>
      <c r="C225" s="1">
        <v>23</v>
      </c>
      <c r="D225" s="4" t="s">
        <v>269</v>
      </c>
      <c r="E225" s="4">
        <v>70116784.668200001</v>
      </c>
      <c r="F225" s="4">
        <v>10086697.057700001</v>
      </c>
      <c r="G225" s="4">
        <v>0</v>
      </c>
      <c r="H225" s="4">
        <v>1278400.6662000001</v>
      </c>
      <c r="I225" s="4">
        <v>3996042.165</v>
      </c>
      <c r="J225" s="4">
        <v>38875074.431500003</v>
      </c>
      <c r="K225" s="5">
        <f t="shared" si="7"/>
        <v>124352998.9886</v>
      </c>
      <c r="L225" s="9"/>
      <c r="M225" s="125">
        <v>29</v>
      </c>
      <c r="N225" s="128" t="s">
        <v>53</v>
      </c>
      <c r="O225" s="10">
        <v>1</v>
      </c>
      <c r="P225" s="4" t="s">
        <v>634</v>
      </c>
      <c r="Q225" s="4">
        <v>43325855.645300001</v>
      </c>
      <c r="R225" s="4">
        <v>6232670.0050999997</v>
      </c>
      <c r="S225" s="4">
        <v>-2734288.18</v>
      </c>
      <c r="T225" s="4">
        <v>789936.43220000004</v>
      </c>
      <c r="U225" s="4">
        <v>2469194.0284000002</v>
      </c>
      <c r="V225" s="4">
        <v>23275291.789000001</v>
      </c>
      <c r="W225" s="5">
        <f t="shared" si="8"/>
        <v>73358659.719999999</v>
      </c>
    </row>
    <row r="226" spans="1:23" ht="24.95" customHeight="1">
      <c r="A226" s="131"/>
      <c r="B226" s="129"/>
      <c r="C226" s="1">
        <v>24</v>
      </c>
      <c r="D226" s="4" t="s">
        <v>270</v>
      </c>
      <c r="E226" s="4">
        <v>57702004.8992</v>
      </c>
      <c r="F226" s="4">
        <v>8300760.5924000004</v>
      </c>
      <c r="G226" s="4">
        <v>0</v>
      </c>
      <c r="H226" s="4">
        <v>1052048.8333000001</v>
      </c>
      <c r="I226" s="4">
        <v>3288508.5315</v>
      </c>
      <c r="J226" s="4">
        <v>28745837.055100001</v>
      </c>
      <c r="K226" s="5">
        <f t="shared" si="7"/>
        <v>99089159.911500007</v>
      </c>
      <c r="L226" s="9"/>
      <c r="M226" s="126"/>
      <c r="N226" s="129"/>
      <c r="O226" s="10">
        <v>2</v>
      </c>
      <c r="P226" s="4" t="s">
        <v>635</v>
      </c>
      <c r="Q226" s="4">
        <v>43447390.6664</v>
      </c>
      <c r="R226" s="4">
        <v>6250153.5071</v>
      </c>
      <c r="S226" s="4">
        <v>-2734288.18</v>
      </c>
      <c r="T226" s="4">
        <v>792152.31319999998</v>
      </c>
      <c r="U226" s="4">
        <v>2476120.4594000001</v>
      </c>
      <c r="V226" s="4">
        <v>22814675.1204</v>
      </c>
      <c r="W226" s="5">
        <f t="shared" si="8"/>
        <v>73046203.886500001</v>
      </c>
    </row>
    <row r="227" spans="1:23" ht="24.95" customHeight="1">
      <c r="A227" s="131"/>
      <c r="B227" s="130"/>
      <c r="C227" s="1">
        <v>25</v>
      </c>
      <c r="D227" s="4" t="s">
        <v>271</v>
      </c>
      <c r="E227" s="4">
        <v>55413689.566200003</v>
      </c>
      <c r="F227" s="4">
        <v>7971573.4562999997</v>
      </c>
      <c r="G227" s="4">
        <v>0</v>
      </c>
      <c r="H227" s="4">
        <v>1010327.2418</v>
      </c>
      <c r="I227" s="4">
        <v>3158094.6142000002</v>
      </c>
      <c r="J227" s="4">
        <v>27488562.089499999</v>
      </c>
      <c r="K227" s="5">
        <f t="shared" si="7"/>
        <v>95042246.967999995</v>
      </c>
      <c r="L227" s="9"/>
      <c r="M227" s="126"/>
      <c r="N227" s="129"/>
      <c r="O227" s="10">
        <v>3</v>
      </c>
      <c r="P227" s="4" t="s">
        <v>863</v>
      </c>
      <c r="Q227" s="4">
        <v>54128150.739600003</v>
      </c>
      <c r="R227" s="4">
        <v>7786641.4067000002</v>
      </c>
      <c r="S227" s="4">
        <v>-2734288.18</v>
      </c>
      <c r="T227" s="4">
        <v>986888.72129999998</v>
      </c>
      <c r="U227" s="4">
        <v>3084830.1686</v>
      </c>
      <c r="V227" s="4">
        <v>27799445.0493</v>
      </c>
      <c r="W227" s="5">
        <f t="shared" si="8"/>
        <v>91051667.905499995</v>
      </c>
    </row>
    <row r="228" spans="1:23" ht="24.95" customHeight="1">
      <c r="A228" s="1"/>
      <c r="B228" s="119" t="s">
        <v>822</v>
      </c>
      <c r="C228" s="120"/>
      <c r="D228" s="121"/>
      <c r="E228" s="12">
        <v>1419048509.1211996</v>
      </c>
      <c r="F228" s="12">
        <v>204138174.46710002</v>
      </c>
      <c r="G228" s="12">
        <v>0</v>
      </c>
      <c r="H228" s="12">
        <v>25872728.876099993</v>
      </c>
      <c r="I228" s="12">
        <v>80873327.312800005</v>
      </c>
      <c r="J228" s="12">
        <v>759249645.47749984</v>
      </c>
      <c r="K228" s="6">
        <f t="shared" si="7"/>
        <v>2489182385.2546997</v>
      </c>
      <c r="L228" s="9"/>
      <c r="M228" s="126"/>
      <c r="N228" s="129"/>
      <c r="O228" s="10">
        <v>4</v>
      </c>
      <c r="P228" s="4" t="s">
        <v>864</v>
      </c>
      <c r="Q228" s="4">
        <v>47848088.847199999</v>
      </c>
      <c r="R228" s="4">
        <v>6883218.8936999999</v>
      </c>
      <c r="S228" s="4">
        <v>-2734288.18</v>
      </c>
      <c r="T228" s="4">
        <v>872387.8162</v>
      </c>
      <c r="U228" s="4">
        <v>2726921.6842999998</v>
      </c>
      <c r="V228" s="4">
        <v>23253889.0288</v>
      </c>
      <c r="W228" s="5">
        <f t="shared" si="8"/>
        <v>78850218.090199992</v>
      </c>
    </row>
    <row r="229" spans="1:23" ht="24.95" customHeight="1">
      <c r="A229" s="131">
        <v>11</v>
      </c>
      <c r="B229" s="128" t="s">
        <v>35</v>
      </c>
      <c r="C229" s="1">
        <v>1</v>
      </c>
      <c r="D229" s="4" t="s">
        <v>272</v>
      </c>
      <c r="E229" s="4">
        <v>62925955.659400001</v>
      </c>
      <c r="F229" s="4">
        <v>9052255.5306000002</v>
      </c>
      <c r="G229" s="4">
        <v>-2995538.8265999998</v>
      </c>
      <c r="H229" s="4">
        <v>1147294.2464999999</v>
      </c>
      <c r="I229" s="4">
        <v>3586227.9378</v>
      </c>
      <c r="J229" s="4">
        <v>28070200.8715</v>
      </c>
      <c r="K229" s="5">
        <f t="shared" si="7"/>
        <v>101786395.4192</v>
      </c>
      <c r="L229" s="9"/>
      <c r="M229" s="126"/>
      <c r="N229" s="129"/>
      <c r="O229" s="10">
        <v>5</v>
      </c>
      <c r="P229" s="4" t="s">
        <v>865</v>
      </c>
      <c r="Q229" s="4">
        <v>45279305.073799998</v>
      </c>
      <c r="R229" s="4">
        <v>6513684.7821000004</v>
      </c>
      <c r="S229" s="4">
        <v>-2734288.18</v>
      </c>
      <c r="T229" s="4">
        <v>825552.59829999995</v>
      </c>
      <c r="U229" s="4">
        <v>2580523.5241999999</v>
      </c>
      <c r="V229" s="4">
        <v>22944677.0713</v>
      </c>
      <c r="W229" s="5">
        <f t="shared" si="8"/>
        <v>75409454.8697</v>
      </c>
    </row>
    <row r="230" spans="1:23" ht="24.95" customHeight="1">
      <c r="A230" s="131"/>
      <c r="B230" s="129"/>
      <c r="C230" s="1">
        <v>2</v>
      </c>
      <c r="D230" s="4" t="s">
        <v>273</v>
      </c>
      <c r="E230" s="4">
        <v>59087373.488300003</v>
      </c>
      <c r="F230" s="4">
        <v>8500053.7193999998</v>
      </c>
      <c r="G230" s="4">
        <v>-2957153.0049000001</v>
      </c>
      <c r="H230" s="4">
        <v>1077307.4946999999</v>
      </c>
      <c r="I230" s="4">
        <v>3367462.3985000001</v>
      </c>
      <c r="J230" s="4">
        <v>28368254.124899998</v>
      </c>
      <c r="K230" s="5">
        <f t="shared" si="7"/>
        <v>97443298.220899999</v>
      </c>
      <c r="L230" s="9"/>
      <c r="M230" s="126"/>
      <c r="N230" s="129"/>
      <c r="O230" s="10">
        <v>6</v>
      </c>
      <c r="P230" s="4" t="s">
        <v>636</v>
      </c>
      <c r="Q230" s="4">
        <v>51570904.4899</v>
      </c>
      <c r="R230" s="4">
        <v>7418767.0333000002</v>
      </c>
      <c r="S230" s="4">
        <v>-2734288.18</v>
      </c>
      <c r="T230" s="4">
        <v>940263.86069999996</v>
      </c>
      <c r="U230" s="4">
        <v>2939089.5460999999</v>
      </c>
      <c r="V230" s="4">
        <v>27126630.074200001</v>
      </c>
      <c r="W230" s="5">
        <f t="shared" si="8"/>
        <v>87261366.824199989</v>
      </c>
    </row>
    <row r="231" spans="1:23" ht="24.95" customHeight="1">
      <c r="A231" s="131"/>
      <c r="B231" s="129"/>
      <c r="C231" s="1">
        <v>3</v>
      </c>
      <c r="D231" s="4" t="s">
        <v>850</v>
      </c>
      <c r="E231" s="4">
        <v>59596033.841600001</v>
      </c>
      <c r="F231" s="4">
        <v>8573227.3955000006</v>
      </c>
      <c r="G231" s="4">
        <v>-2962239.6083999998</v>
      </c>
      <c r="H231" s="4">
        <v>1086581.6184</v>
      </c>
      <c r="I231" s="4">
        <v>3396451.5803999999</v>
      </c>
      <c r="J231" s="4">
        <v>28396364.302900001</v>
      </c>
      <c r="K231" s="5">
        <f t="shared" si="7"/>
        <v>98086419.130400002</v>
      </c>
      <c r="L231" s="9"/>
      <c r="M231" s="126"/>
      <c r="N231" s="129"/>
      <c r="O231" s="10">
        <v>7</v>
      </c>
      <c r="P231" s="4" t="s">
        <v>637</v>
      </c>
      <c r="Q231" s="4">
        <v>43224080.187399998</v>
      </c>
      <c r="R231" s="4">
        <v>6218029.0284000002</v>
      </c>
      <c r="S231" s="4">
        <v>-2734288.18</v>
      </c>
      <c r="T231" s="4">
        <v>788080.81640000001</v>
      </c>
      <c r="U231" s="4">
        <v>2463393.7193</v>
      </c>
      <c r="V231" s="4">
        <v>23740786.579599999</v>
      </c>
      <c r="W231" s="5">
        <f t="shared" si="8"/>
        <v>73700082.15110001</v>
      </c>
    </row>
    <row r="232" spans="1:23" ht="24.95" customHeight="1">
      <c r="A232" s="131"/>
      <c r="B232" s="129"/>
      <c r="C232" s="1">
        <v>4</v>
      </c>
      <c r="D232" s="4" t="s">
        <v>35</v>
      </c>
      <c r="E232" s="4">
        <v>57467229.369199999</v>
      </c>
      <c r="F232" s="4">
        <v>8266986.8011999996</v>
      </c>
      <c r="G232" s="4">
        <v>-2940951.5636999998</v>
      </c>
      <c r="H232" s="4">
        <v>1047768.3005</v>
      </c>
      <c r="I232" s="4">
        <v>3275128.3840000001</v>
      </c>
      <c r="J232" s="4">
        <v>26552739.0744</v>
      </c>
      <c r="K232" s="5">
        <f t="shared" si="7"/>
        <v>93668900.36559999</v>
      </c>
      <c r="L232" s="9"/>
      <c r="M232" s="126"/>
      <c r="N232" s="129"/>
      <c r="O232" s="10">
        <v>8</v>
      </c>
      <c r="P232" s="4" t="s">
        <v>638</v>
      </c>
      <c r="Q232" s="4">
        <v>44890426.314499997</v>
      </c>
      <c r="R232" s="4">
        <v>6457742.3674999997</v>
      </c>
      <c r="S232" s="4">
        <v>-2734288.18</v>
      </c>
      <c r="T232" s="4">
        <v>818462.38639999996</v>
      </c>
      <c r="U232" s="4">
        <v>2558360.8432999998</v>
      </c>
      <c r="V232" s="4">
        <v>23265413.592</v>
      </c>
      <c r="W232" s="5">
        <f t="shared" si="8"/>
        <v>75256117.323699996</v>
      </c>
    </row>
    <row r="233" spans="1:23" ht="24.95" customHeight="1">
      <c r="A233" s="131"/>
      <c r="B233" s="129"/>
      <c r="C233" s="1">
        <v>5</v>
      </c>
      <c r="D233" s="4" t="s">
        <v>274</v>
      </c>
      <c r="E233" s="4">
        <v>57280745.046499997</v>
      </c>
      <c r="F233" s="4">
        <v>8240159.9738999996</v>
      </c>
      <c r="G233" s="4">
        <v>-2939086.7204999998</v>
      </c>
      <c r="H233" s="4">
        <v>1044368.2347</v>
      </c>
      <c r="I233" s="4">
        <v>3264500.4120999998</v>
      </c>
      <c r="J233" s="4">
        <v>27698000.163899999</v>
      </c>
      <c r="K233" s="5">
        <f t="shared" si="7"/>
        <v>94588687.110599995</v>
      </c>
      <c r="L233" s="9"/>
      <c r="M233" s="126"/>
      <c r="N233" s="129"/>
      <c r="O233" s="10">
        <v>9</v>
      </c>
      <c r="P233" s="4" t="s">
        <v>639</v>
      </c>
      <c r="Q233" s="4">
        <v>44151961.681199998</v>
      </c>
      <c r="R233" s="4">
        <v>6351510.0427000001</v>
      </c>
      <c r="S233" s="4">
        <v>-2734288.18</v>
      </c>
      <c r="T233" s="4">
        <v>804998.36800000002</v>
      </c>
      <c r="U233" s="4">
        <v>2516274.8317999998</v>
      </c>
      <c r="V233" s="4">
        <v>23167851.152199998</v>
      </c>
      <c r="W233" s="5">
        <f t="shared" si="8"/>
        <v>74258307.895899996</v>
      </c>
    </row>
    <row r="234" spans="1:23" ht="24.95" customHeight="1">
      <c r="A234" s="131"/>
      <c r="B234" s="129"/>
      <c r="C234" s="1">
        <v>6</v>
      </c>
      <c r="D234" s="4" t="s">
        <v>275</v>
      </c>
      <c r="E234" s="4">
        <v>59537146.770000003</v>
      </c>
      <c r="F234" s="4">
        <v>8564756.1563000008</v>
      </c>
      <c r="G234" s="4">
        <v>-2961650.7376999999</v>
      </c>
      <c r="H234" s="4">
        <v>1085507.9628999999</v>
      </c>
      <c r="I234" s="4">
        <v>3393095.5334000001</v>
      </c>
      <c r="J234" s="4">
        <v>26941037.584600002</v>
      </c>
      <c r="K234" s="5">
        <f t="shared" si="7"/>
        <v>96559893.269500002</v>
      </c>
      <c r="L234" s="9"/>
      <c r="M234" s="126"/>
      <c r="N234" s="129"/>
      <c r="O234" s="10">
        <v>10</v>
      </c>
      <c r="P234" s="4" t="s">
        <v>640</v>
      </c>
      <c r="Q234" s="4">
        <v>50121201.258100003</v>
      </c>
      <c r="R234" s="4">
        <v>7210219.0032000002</v>
      </c>
      <c r="S234" s="4">
        <v>-2734288.18</v>
      </c>
      <c r="T234" s="4">
        <v>913832.22120000003</v>
      </c>
      <c r="U234" s="4">
        <v>2856469.1683</v>
      </c>
      <c r="V234" s="4">
        <v>26717050.756900001</v>
      </c>
      <c r="W234" s="5">
        <f t="shared" si="8"/>
        <v>85084484.22770001</v>
      </c>
    </row>
    <row r="235" spans="1:23" ht="24.95" customHeight="1">
      <c r="A235" s="131"/>
      <c r="B235" s="129"/>
      <c r="C235" s="1">
        <v>7</v>
      </c>
      <c r="D235" s="4" t="s">
        <v>276</v>
      </c>
      <c r="E235" s="4">
        <v>69564620.473199993</v>
      </c>
      <c r="F235" s="4">
        <v>10007265.1073</v>
      </c>
      <c r="G235" s="4">
        <v>-3061925.4747000001</v>
      </c>
      <c r="H235" s="4">
        <v>1268333.3609</v>
      </c>
      <c r="I235" s="4">
        <v>3964573.6455000001</v>
      </c>
      <c r="J235" s="4">
        <v>31904465.729800001</v>
      </c>
      <c r="K235" s="5">
        <f t="shared" si="7"/>
        <v>113647332.84199999</v>
      </c>
      <c r="L235" s="9"/>
      <c r="M235" s="126"/>
      <c r="N235" s="129"/>
      <c r="O235" s="10">
        <v>11</v>
      </c>
      <c r="P235" s="4" t="s">
        <v>641</v>
      </c>
      <c r="Q235" s="4">
        <v>53069862.435400002</v>
      </c>
      <c r="R235" s="4">
        <v>7634400.6332999999</v>
      </c>
      <c r="S235" s="4">
        <v>-2734288.18</v>
      </c>
      <c r="T235" s="4">
        <v>967593.53430000006</v>
      </c>
      <c r="U235" s="4">
        <v>3024517.0109000001</v>
      </c>
      <c r="V235" s="4">
        <v>28827631.211100001</v>
      </c>
      <c r="W235" s="5">
        <f t="shared" si="8"/>
        <v>90789716.644999996</v>
      </c>
    </row>
    <row r="236" spans="1:23" ht="24.95" customHeight="1">
      <c r="A236" s="131"/>
      <c r="B236" s="129"/>
      <c r="C236" s="1">
        <v>8</v>
      </c>
      <c r="D236" s="4" t="s">
        <v>277</v>
      </c>
      <c r="E236" s="4">
        <v>61618487.429799996</v>
      </c>
      <c r="F236" s="4">
        <v>8864168.8121000007</v>
      </c>
      <c r="G236" s="4">
        <v>-2982464.1442999998</v>
      </c>
      <c r="H236" s="4">
        <v>1123455.8992999999</v>
      </c>
      <c r="I236" s="4">
        <v>3511713.7083999999</v>
      </c>
      <c r="J236" s="4">
        <v>28029041.7172</v>
      </c>
      <c r="K236" s="5">
        <f t="shared" si="7"/>
        <v>100164403.42249998</v>
      </c>
      <c r="L236" s="9"/>
      <c r="M236" s="126"/>
      <c r="N236" s="129"/>
      <c r="O236" s="10">
        <v>12</v>
      </c>
      <c r="P236" s="4" t="s">
        <v>642</v>
      </c>
      <c r="Q236" s="4">
        <v>61336531.178400002</v>
      </c>
      <c r="R236" s="4">
        <v>8823607.8065000009</v>
      </c>
      <c r="S236" s="4">
        <v>-2734288.18</v>
      </c>
      <c r="T236" s="4">
        <v>1118315.1465</v>
      </c>
      <c r="U236" s="4">
        <v>3495644.6734000002</v>
      </c>
      <c r="V236" s="4">
        <v>30097955.153000001</v>
      </c>
      <c r="W236" s="5">
        <f t="shared" si="8"/>
        <v>102137765.77779999</v>
      </c>
    </row>
    <row r="237" spans="1:23" ht="24.95" customHeight="1">
      <c r="A237" s="131"/>
      <c r="B237" s="129"/>
      <c r="C237" s="1">
        <v>9</v>
      </c>
      <c r="D237" s="4" t="s">
        <v>278</v>
      </c>
      <c r="E237" s="4">
        <v>55749968.418300003</v>
      </c>
      <c r="F237" s="4">
        <v>8019949.0760000004</v>
      </c>
      <c r="G237" s="4">
        <v>-2923778.9542</v>
      </c>
      <c r="H237" s="4">
        <v>1016458.4286</v>
      </c>
      <c r="I237" s="4">
        <v>3177259.5613000002</v>
      </c>
      <c r="J237" s="4">
        <v>26191880.000399999</v>
      </c>
      <c r="K237" s="5">
        <f t="shared" si="7"/>
        <v>91231736.530400008</v>
      </c>
      <c r="L237" s="9"/>
      <c r="M237" s="126"/>
      <c r="N237" s="129"/>
      <c r="O237" s="10">
        <v>13</v>
      </c>
      <c r="P237" s="4" t="s">
        <v>643</v>
      </c>
      <c r="Q237" s="4">
        <v>57174494.323799998</v>
      </c>
      <c r="R237" s="4">
        <v>8224875.2050000001</v>
      </c>
      <c r="S237" s="4">
        <v>-2734288.18</v>
      </c>
      <c r="T237" s="4">
        <v>1042431.0239</v>
      </c>
      <c r="U237" s="4">
        <v>3258445.0521999998</v>
      </c>
      <c r="V237" s="4">
        <v>28000789.534299999</v>
      </c>
      <c r="W237" s="5">
        <f t="shared" si="8"/>
        <v>94966746.959199995</v>
      </c>
    </row>
    <row r="238" spans="1:23" ht="24.95" customHeight="1">
      <c r="A238" s="131"/>
      <c r="B238" s="129"/>
      <c r="C238" s="1">
        <v>10</v>
      </c>
      <c r="D238" s="4" t="s">
        <v>279</v>
      </c>
      <c r="E238" s="4">
        <v>77436464.964200005</v>
      </c>
      <c r="F238" s="4">
        <v>11139674.573000001</v>
      </c>
      <c r="G238" s="4">
        <v>-3140643.9196000001</v>
      </c>
      <c r="H238" s="4">
        <v>1411856.3603000001</v>
      </c>
      <c r="I238" s="4">
        <v>4413199.7862</v>
      </c>
      <c r="J238" s="4">
        <v>33091556.715300001</v>
      </c>
      <c r="K238" s="5">
        <f t="shared" si="7"/>
        <v>124352108.47940001</v>
      </c>
      <c r="L238" s="9"/>
      <c r="M238" s="126"/>
      <c r="N238" s="129"/>
      <c r="O238" s="10">
        <v>14</v>
      </c>
      <c r="P238" s="4" t="s">
        <v>644</v>
      </c>
      <c r="Q238" s="4">
        <v>49838451.311800003</v>
      </c>
      <c r="R238" s="4">
        <v>7169543.8201000001</v>
      </c>
      <c r="S238" s="4">
        <v>-2734288.18</v>
      </c>
      <c r="T238" s="4">
        <v>908676.99739999999</v>
      </c>
      <c r="U238" s="4">
        <v>2840354.8996000001</v>
      </c>
      <c r="V238" s="4">
        <v>26881504.444400001</v>
      </c>
      <c r="W238" s="5">
        <f t="shared" si="8"/>
        <v>84904243.293300003</v>
      </c>
    </row>
    <row r="239" spans="1:23" ht="24.95" customHeight="1">
      <c r="A239" s="131"/>
      <c r="B239" s="129"/>
      <c r="C239" s="1">
        <v>11</v>
      </c>
      <c r="D239" s="4" t="s">
        <v>280</v>
      </c>
      <c r="E239" s="4">
        <v>60074053.193700001</v>
      </c>
      <c r="F239" s="4">
        <v>8641993.1897999998</v>
      </c>
      <c r="G239" s="4">
        <v>-2967019.8018999998</v>
      </c>
      <c r="H239" s="4">
        <v>1095297.0815999999</v>
      </c>
      <c r="I239" s="4">
        <v>3423694.4937</v>
      </c>
      <c r="J239" s="4">
        <v>27881356.574099999</v>
      </c>
      <c r="K239" s="5">
        <f t="shared" si="7"/>
        <v>98149374.731000006</v>
      </c>
      <c r="L239" s="9"/>
      <c r="M239" s="126"/>
      <c r="N239" s="129"/>
      <c r="O239" s="10">
        <v>15</v>
      </c>
      <c r="P239" s="4" t="s">
        <v>645</v>
      </c>
      <c r="Q239" s="4">
        <v>39164114.390299998</v>
      </c>
      <c r="R239" s="4">
        <v>5633979.9272999996</v>
      </c>
      <c r="S239" s="4">
        <v>-2734288.18</v>
      </c>
      <c r="T239" s="4">
        <v>714057.69909999997</v>
      </c>
      <c r="U239" s="4">
        <v>2232011.2538000001</v>
      </c>
      <c r="V239" s="4">
        <v>20888731.5834</v>
      </c>
      <c r="W239" s="5">
        <f t="shared" si="8"/>
        <v>65898606.673899993</v>
      </c>
    </row>
    <row r="240" spans="1:23" ht="24.95" customHeight="1">
      <c r="A240" s="131"/>
      <c r="B240" s="129"/>
      <c r="C240" s="1">
        <v>12</v>
      </c>
      <c r="D240" s="4" t="s">
        <v>281</v>
      </c>
      <c r="E240" s="4">
        <v>66287103.096100003</v>
      </c>
      <c r="F240" s="4">
        <v>9535775.6480999999</v>
      </c>
      <c r="G240" s="4">
        <v>-3029150.301</v>
      </c>
      <c r="H240" s="4">
        <v>1208576.1941</v>
      </c>
      <c r="I240" s="4">
        <v>3777783.8818000001</v>
      </c>
      <c r="J240" s="4">
        <v>30790607.5506</v>
      </c>
      <c r="K240" s="5">
        <f t="shared" si="7"/>
        <v>108570696.0697</v>
      </c>
      <c r="L240" s="9"/>
      <c r="M240" s="126"/>
      <c r="N240" s="129"/>
      <c r="O240" s="10">
        <v>16</v>
      </c>
      <c r="P240" s="4" t="s">
        <v>540</v>
      </c>
      <c r="Q240" s="4">
        <v>50466667.964599997</v>
      </c>
      <c r="R240" s="4">
        <v>7259916.3477999996</v>
      </c>
      <c r="S240" s="4">
        <v>-2734288.18</v>
      </c>
      <c r="T240" s="4">
        <v>920130.92509999999</v>
      </c>
      <c r="U240" s="4">
        <v>2876157.7426</v>
      </c>
      <c r="V240" s="4">
        <v>24528420.350900002</v>
      </c>
      <c r="W240" s="5">
        <f t="shared" si="8"/>
        <v>83317005.150999993</v>
      </c>
    </row>
    <row r="241" spans="1:23" ht="24.95" customHeight="1">
      <c r="A241" s="131"/>
      <c r="B241" s="130"/>
      <c r="C241" s="1">
        <v>13</v>
      </c>
      <c r="D241" s="4" t="s">
        <v>282</v>
      </c>
      <c r="E241" s="4">
        <v>72600825.363199994</v>
      </c>
      <c r="F241" s="4">
        <v>10444040.3969</v>
      </c>
      <c r="G241" s="4">
        <v>-3092287.5236</v>
      </c>
      <c r="H241" s="4">
        <v>1323690.8101999999</v>
      </c>
      <c r="I241" s="4">
        <v>4137610.7124000001</v>
      </c>
      <c r="J241" s="4">
        <v>33259608.0178</v>
      </c>
      <c r="K241" s="5">
        <f t="shared" si="7"/>
        <v>118673487.77690001</v>
      </c>
      <c r="L241" s="9"/>
      <c r="M241" s="126"/>
      <c r="N241" s="129"/>
      <c r="O241" s="10">
        <v>17</v>
      </c>
      <c r="P241" s="4" t="s">
        <v>646</v>
      </c>
      <c r="Q241" s="4">
        <v>44493267.870300002</v>
      </c>
      <c r="R241" s="4">
        <v>6400608.8733000001</v>
      </c>
      <c r="S241" s="4">
        <v>-2734288.18</v>
      </c>
      <c r="T241" s="4">
        <v>811221.21550000005</v>
      </c>
      <c r="U241" s="4">
        <v>2535726.2930000001</v>
      </c>
      <c r="V241" s="4">
        <v>22412595.915600002</v>
      </c>
      <c r="W241" s="5">
        <f t="shared" si="8"/>
        <v>73919131.9877</v>
      </c>
    </row>
    <row r="242" spans="1:23" ht="24.95" customHeight="1">
      <c r="A242" s="1"/>
      <c r="B242" s="119" t="s">
        <v>823</v>
      </c>
      <c r="C242" s="120"/>
      <c r="D242" s="121"/>
      <c r="E242" s="12">
        <v>819226007.11349976</v>
      </c>
      <c r="F242" s="12">
        <v>117850306.3801</v>
      </c>
      <c r="G242" s="12">
        <v>-38953890.581099994</v>
      </c>
      <c r="H242" s="12">
        <v>14936495.992699999</v>
      </c>
      <c r="I242" s="12">
        <v>46688702.035499997</v>
      </c>
      <c r="J242" s="12">
        <v>377175112.42739999</v>
      </c>
      <c r="K242" s="6">
        <f t="shared" si="7"/>
        <v>1336922733.3680997</v>
      </c>
      <c r="L242" s="9"/>
      <c r="M242" s="126"/>
      <c r="N242" s="129"/>
      <c r="O242" s="10">
        <v>18</v>
      </c>
      <c r="P242" s="4" t="s">
        <v>866</v>
      </c>
      <c r="Q242" s="4">
        <v>46384713.442500003</v>
      </c>
      <c r="R242" s="4">
        <v>6672704.0438999999</v>
      </c>
      <c r="S242" s="4">
        <v>-2734288.18</v>
      </c>
      <c r="T242" s="4">
        <v>845706.89950000006</v>
      </c>
      <c r="U242" s="4">
        <v>2643522.1124999998</v>
      </c>
      <c r="V242" s="4">
        <v>25128307.4023</v>
      </c>
      <c r="W242" s="5">
        <f t="shared" si="8"/>
        <v>78940665.720699996</v>
      </c>
    </row>
    <row r="243" spans="1:23" ht="24.95" customHeight="1">
      <c r="A243" s="128" t="s">
        <v>36</v>
      </c>
      <c r="B243" s="128" t="s">
        <v>36</v>
      </c>
      <c r="C243" s="1">
        <v>1</v>
      </c>
      <c r="D243" s="4" t="s">
        <v>283</v>
      </c>
      <c r="E243" s="4">
        <v>75375086.289900005</v>
      </c>
      <c r="F243" s="4">
        <v>10843133.562100001</v>
      </c>
      <c r="G243" s="4">
        <v>0</v>
      </c>
      <c r="H243" s="4">
        <v>1374272.3796999999</v>
      </c>
      <c r="I243" s="4">
        <v>4295719.2692999998</v>
      </c>
      <c r="J243" s="4">
        <v>35131729.514200002</v>
      </c>
      <c r="K243" s="5">
        <f t="shared" si="7"/>
        <v>127019941.0152</v>
      </c>
      <c r="L243" s="9"/>
      <c r="M243" s="126"/>
      <c r="N243" s="129"/>
      <c r="O243" s="10">
        <v>19</v>
      </c>
      <c r="P243" s="4" t="s">
        <v>647</v>
      </c>
      <c r="Q243" s="4">
        <v>49153620.638400003</v>
      </c>
      <c r="R243" s="4">
        <v>7071027.0445999997</v>
      </c>
      <c r="S243" s="4">
        <v>-2734288.18</v>
      </c>
      <c r="T243" s="4">
        <v>896190.85739999998</v>
      </c>
      <c r="U243" s="4">
        <v>2801325.5537</v>
      </c>
      <c r="V243" s="4">
        <v>24943487.555500001</v>
      </c>
      <c r="W243" s="5">
        <f t="shared" si="8"/>
        <v>82131363.469600007</v>
      </c>
    </row>
    <row r="244" spans="1:23" ht="24.95" customHeight="1">
      <c r="A244" s="129"/>
      <c r="B244" s="129"/>
      <c r="C244" s="1">
        <v>2</v>
      </c>
      <c r="D244" s="4" t="s">
        <v>284</v>
      </c>
      <c r="E244" s="4">
        <v>71589930.4745</v>
      </c>
      <c r="F244" s="4">
        <v>10298617.4351</v>
      </c>
      <c r="G244" s="4">
        <v>0</v>
      </c>
      <c r="H244" s="4">
        <v>1305259.7212</v>
      </c>
      <c r="I244" s="4">
        <v>4079998.5641000001</v>
      </c>
      <c r="J244" s="4">
        <v>39875032.404799998</v>
      </c>
      <c r="K244" s="5">
        <f t="shared" si="7"/>
        <v>127148838.5997</v>
      </c>
      <c r="L244" s="9"/>
      <c r="M244" s="126"/>
      <c r="N244" s="129"/>
      <c r="O244" s="10">
        <v>20</v>
      </c>
      <c r="P244" s="4" t="s">
        <v>544</v>
      </c>
      <c r="Q244" s="4">
        <v>48644771.351300001</v>
      </c>
      <c r="R244" s="4">
        <v>6997826.1892999997</v>
      </c>
      <c r="S244" s="4">
        <v>-2734288.18</v>
      </c>
      <c r="T244" s="4">
        <v>886913.28899999999</v>
      </c>
      <c r="U244" s="4">
        <v>2772325.6042999998</v>
      </c>
      <c r="V244" s="4">
        <v>25915575.314399999</v>
      </c>
      <c r="W244" s="5">
        <f t="shared" si="8"/>
        <v>82483123.568299994</v>
      </c>
    </row>
    <row r="245" spans="1:23" ht="24.95" customHeight="1">
      <c r="A245" s="129"/>
      <c r="B245" s="129"/>
      <c r="C245" s="1">
        <v>3</v>
      </c>
      <c r="D245" s="4" t="s">
        <v>285</v>
      </c>
      <c r="E245" s="4">
        <v>47372368.232199997</v>
      </c>
      <c r="F245" s="4">
        <v>6814783.7856999999</v>
      </c>
      <c r="G245" s="4">
        <v>0</v>
      </c>
      <c r="H245" s="4">
        <v>863714.26459999999</v>
      </c>
      <c r="I245" s="4">
        <v>2699809.7788999998</v>
      </c>
      <c r="J245" s="4">
        <v>25570610.4197</v>
      </c>
      <c r="K245" s="5">
        <f t="shared" si="7"/>
        <v>83321286.481099993</v>
      </c>
      <c r="L245" s="9"/>
      <c r="M245" s="126"/>
      <c r="N245" s="129"/>
      <c r="O245" s="10">
        <v>21</v>
      </c>
      <c r="P245" s="4" t="s">
        <v>648</v>
      </c>
      <c r="Q245" s="4">
        <v>52631809.276199996</v>
      </c>
      <c r="R245" s="4">
        <v>7571384.2024999997</v>
      </c>
      <c r="S245" s="4">
        <v>-2734288.18</v>
      </c>
      <c r="T245" s="4">
        <v>959606.75260000001</v>
      </c>
      <c r="U245" s="4">
        <v>2999551.8202999998</v>
      </c>
      <c r="V245" s="4">
        <v>27385231.516100001</v>
      </c>
      <c r="W245" s="5">
        <f t="shared" si="8"/>
        <v>88813295.387699991</v>
      </c>
    </row>
    <row r="246" spans="1:23" ht="24.95" customHeight="1">
      <c r="A246" s="129"/>
      <c r="B246" s="129"/>
      <c r="C246" s="1">
        <v>4</v>
      </c>
      <c r="D246" s="4" t="s">
        <v>286</v>
      </c>
      <c r="E246" s="4">
        <v>48771248.847099997</v>
      </c>
      <c r="F246" s="4">
        <v>7016020.6941999998</v>
      </c>
      <c r="G246" s="4">
        <v>0</v>
      </c>
      <c r="H246" s="4">
        <v>889219.28339999996</v>
      </c>
      <c r="I246" s="4">
        <v>2779533.713</v>
      </c>
      <c r="J246" s="4">
        <v>26426476.9223</v>
      </c>
      <c r="K246" s="5">
        <f t="shared" si="7"/>
        <v>85882499.459999993</v>
      </c>
      <c r="L246" s="9"/>
      <c r="M246" s="126"/>
      <c r="N246" s="129"/>
      <c r="O246" s="10">
        <v>22</v>
      </c>
      <c r="P246" s="4" t="s">
        <v>649</v>
      </c>
      <c r="Q246" s="4">
        <v>47772096.161399998</v>
      </c>
      <c r="R246" s="4">
        <v>6872286.9149000002</v>
      </c>
      <c r="S246" s="4">
        <v>-2734288.18</v>
      </c>
      <c r="T246" s="4">
        <v>871002.28350000002</v>
      </c>
      <c r="U246" s="4">
        <v>2722590.7672999999</v>
      </c>
      <c r="V246" s="4">
        <v>24920438.429099999</v>
      </c>
      <c r="W246" s="5">
        <f t="shared" si="8"/>
        <v>80424126.376199991</v>
      </c>
    </row>
    <row r="247" spans="1:23" ht="24.95" customHeight="1">
      <c r="A247" s="129"/>
      <c r="B247" s="129"/>
      <c r="C247" s="1">
        <v>5</v>
      </c>
      <c r="D247" s="4" t="s">
        <v>287</v>
      </c>
      <c r="E247" s="4">
        <v>58396006.2513</v>
      </c>
      <c r="F247" s="4">
        <v>8400596.6220999993</v>
      </c>
      <c r="G247" s="4">
        <v>0</v>
      </c>
      <c r="H247" s="4">
        <v>1064702.1772</v>
      </c>
      <c r="I247" s="4">
        <v>3328060.5257000001</v>
      </c>
      <c r="J247" s="4">
        <v>29376216.311299998</v>
      </c>
      <c r="K247" s="5">
        <f t="shared" si="7"/>
        <v>100565581.8876</v>
      </c>
      <c r="L247" s="9"/>
      <c r="M247" s="126"/>
      <c r="N247" s="129"/>
      <c r="O247" s="10">
        <v>23</v>
      </c>
      <c r="P247" s="4" t="s">
        <v>650</v>
      </c>
      <c r="Q247" s="4">
        <v>58742496.123000003</v>
      </c>
      <c r="R247" s="4">
        <v>8450441.1547999997</v>
      </c>
      <c r="S247" s="4">
        <v>-2734288.18</v>
      </c>
      <c r="T247" s="4">
        <v>1071019.5359</v>
      </c>
      <c r="U247" s="4">
        <v>3347807.4114999999</v>
      </c>
      <c r="V247" s="4">
        <v>30298567.9197</v>
      </c>
      <c r="W247" s="5">
        <f t="shared" si="8"/>
        <v>99176043.964900002</v>
      </c>
    </row>
    <row r="248" spans="1:23" ht="24.95" customHeight="1">
      <c r="A248" s="129"/>
      <c r="B248" s="129"/>
      <c r="C248" s="1">
        <v>6</v>
      </c>
      <c r="D248" s="4" t="s">
        <v>288</v>
      </c>
      <c r="E248" s="4">
        <v>49634494.175499998</v>
      </c>
      <c r="F248" s="4">
        <v>7140203.4296000004</v>
      </c>
      <c r="G248" s="4">
        <v>0</v>
      </c>
      <c r="H248" s="4">
        <v>904958.35939999996</v>
      </c>
      <c r="I248" s="4">
        <v>2828731.1305</v>
      </c>
      <c r="J248" s="4">
        <v>26822580.427700002</v>
      </c>
      <c r="K248" s="5">
        <f t="shared" si="7"/>
        <v>87330967.522699997</v>
      </c>
      <c r="L248" s="9"/>
      <c r="M248" s="126"/>
      <c r="N248" s="129"/>
      <c r="O248" s="10">
        <v>24</v>
      </c>
      <c r="P248" s="4" t="s">
        <v>867</v>
      </c>
      <c r="Q248" s="4">
        <v>48713008.255800001</v>
      </c>
      <c r="R248" s="4">
        <v>7007642.4549000002</v>
      </c>
      <c r="S248" s="4">
        <v>-2734288.18</v>
      </c>
      <c r="T248" s="4">
        <v>888157.41480000003</v>
      </c>
      <c r="U248" s="4">
        <v>2776214.5096999998</v>
      </c>
      <c r="V248" s="4">
        <v>25733499.4113</v>
      </c>
      <c r="W248" s="5">
        <f t="shared" si="8"/>
        <v>82384233.866500005</v>
      </c>
    </row>
    <row r="249" spans="1:23" ht="24.95" customHeight="1">
      <c r="A249" s="129"/>
      <c r="B249" s="129"/>
      <c r="C249" s="1">
        <v>7</v>
      </c>
      <c r="D249" s="4" t="s">
        <v>289</v>
      </c>
      <c r="E249" s="4">
        <v>49680147.135600001</v>
      </c>
      <c r="F249" s="4">
        <v>7146770.8668</v>
      </c>
      <c r="G249" s="4">
        <v>0</v>
      </c>
      <c r="H249" s="4">
        <v>905790.72459999996</v>
      </c>
      <c r="I249" s="4">
        <v>2831332.9490999999</v>
      </c>
      <c r="J249" s="4">
        <v>24916027.4256</v>
      </c>
      <c r="K249" s="5">
        <f t="shared" si="7"/>
        <v>85480069.101700008</v>
      </c>
      <c r="L249" s="9"/>
      <c r="M249" s="126"/>
      <c r="N249" s="129"/>
      <c r="O249" s="10">
        <v>25</v>
      </c>
      <c r="P249" s="4" t="s">
        <v>868</v>
      </c>
      <c r="Q249" s="4">
        <v>64178782.210500002</v>
      </c>
      <c r="R249" s="4">
        <v>9232481.7338999994</v>
      </c>
      <c r="S249" s="4">
        <v>-2734288.18</v>
      </c>
      <c r="T249" s="4">
        <v>1170136.3421</v>
      </c>
      <c r="U249" s="4">
        <v>3657628.0704000001</v>
      </c>
      <c r="V249" s="4">
        <v>26806625.271899998</v>
      </c>
      <c r="W249" s="5">
        <f t="shared" si="8"/>
        <v>102311365.44879998</v>
      </c>
    </row>
    <row r="250" spans="1:23" ht="24.95" customHeight="1">
      <c r="A250" s="129"/>
      <c r="B250" s="129"/>
      <c r="C250" s="1">
        <v>8</v>
      </c>
      <c r="D250" s="4" t="s">
        <v>290</v>
      </c>
      <c r="E250" s="4">
        <v>57633112.408500001</v>
      </c>
      <c r="F250" s="4">
        <v>8290850.017</v>
      </c>
      <c r="G250" s="4">
        <v>0</v>
      </c>
      <c r="H250" s="4">
        <v>1050792.7545</v>
      </c>
      <c r="I250" s="4">
        <v>3284582.2633000002</v>
      </c>
      <c r="J250" s="4">
        <v>28051501.3092</v>
      </c>
      <c r="K250" s="5">
        <f t="shared" si="7"/>
        <v>98310838.752499998</v>
      </c>
      <c r="L250" s="9"/>
      <c r="M250" s="126"/>
      <c r="N250" s="129"/>
      <c r="O250" s="10">
        <v>26</v>
      </c>
      <c r="P250" s="4" t="s">
        <v>651</v>
      </c>
      <c r="Q250" s="4">
        <v>43928879.995300002</v>
      </c>
      <c r="R250" s="4">
        <v>6319418.4771999996</v>
      </c>
      <c r="S250" s="4">
        <v>-2734288.18</v>
      </c>
      <c r="T250" s="4">
        <v>800931.04260000004</v>
      </c>
      <c r="U250" s="4">
        <v>2503561.1309000002</v>
      </c>
      <c r="V250" s="4">
        <v>23299438.492800001</v>
      </c>
      <c r="W250" s="5">
        <f t="shared" si="8"/>
        <v>74117940.958800003</v>
      </c>
    </row>
    <row r="251" spans="1:23" ht="24.95" customHeight="1">
      <c r="A251" s="129"/>
      <c r="B251" s="129"/>
      <c r="C251" s="1">
        <v>9</v>
      </c>
      <c r="D251" s="4" t="s">
        <v>291</v>
      </c>
      <c r="E251" s="4">
        <v>63432314.167499997</v>
      </c>
      <c r="F251" s="4">
        <v>9125098.0732000005</v>
      </c>
      <c r="G251" s="4">
        <v>0</v>
      </c>
      <c r="H251" s="4">
        <v>1156526.4018999999</v>
      </c>
      <c r="I251" s="4">
        <v>3615085.9345999998</v>
      </c>
      <c r="J251" s="4">
        <v>31198682.685699999</v>
      </c>
      <c r="K251" s="5">
        <f t="shared" si="7"/>
        <v>108527707.26289998</v>
      </c>
      <c r="L251" s="9"/>
      <c r="M251" s="126"/>
      <c r="N251" s="129"/>
      <c r="O251" s="10">
        <v>27</v>
      </c>
      <c r="P251" s="4" t="s">
        <v>652</v>
      </c>
      <c r="Q251" s="4">
        <v>53134074.920500003</v>
      </c>
      <c r="R251" s="4">
        <v>7643637.9633999998</v>
      </c>
      <c r="S251" s="4">
        <v>-2734288.18</v>
      </c>
      <c r="T251" s="4">
        <v>968764.28509999998</v>
      </c>
      <c r="U251" s="4">
        <v>3028176.5597999999</v>
      </c>
      <c r="V251" s="4">
        <v>26663391.414999999</v>
      </c>
      <c r="W251" s="5">
        <f t="shared" si="8"/>
        <v>88703756.963799998</v>
      </c>
    </row>
    <row r="252" spans="1:23" ht="24.95" customHeight="1">
      <c r="A252" s="129"/>
      <c r="B252" s="129"/>
      <c r="C252" s="1">
        <v>10</v>
      </c>
      <c r="D252" s="4" t="s">
        <v>292</v>
      </c>
      <c r="E252" s="4">
        <v>46156316.894699998</v>
      </c>
      <c r="F252" s="4">
        <v>6639847.9053999996</v>
      </c>
      <c r="G252" s="4">
        <v>0</v>
      </c>
      <c r="H252" s="4">
        <v>841542.67119999998</v>
      </c>
      <c r="I252" s="4">
        <v>2630505.5110999998</v>
      </c>
      <c r="J252" s="4">
        <v>23395516.802299999</v>
      </c>
      <c r="K252" s="5">
        <f t="shared" si="7"/>
        <v>79663729.784700006</v>
      </c>
      <c r="L252" s="9"/>
      <c r="M252" s="126"/>
      <c r="N252" s="129"/>
      <c r="O252" s="10">
        <v>28</v>
      </c>
      <c r="P252" s="4" t="s">
        <v>653</v>
      </c>
      <c r="Q252" s="4">
        <v>53304441.6219</v>
      </c>
      <c r="R252" s="4">
        <v>7668146.1794999996</v>
      </c>
      <c r="S252" s="4">
        <v>-2734288.18</v>
      </c>
      <c r="T252" s="4">
        <v>971870.48719999997</v>
      </c>
      <c r="U252" s="4">
        <v>3037885.9685</v>
      </c>
      <c r="V252" s="4">
        <v>27691211.717700001</v>
      </c>
      <c r="W252" s="5">
        <f t="shared" si="8"/>
        <v>89939267.794799998</v>
      </c>
    </row>
    <row r="253" spans="1:23" ht="24.95" customHeight="1">
      <c r="A253" s="129"/>
      <c r="B253" s="129"/>
      <c r="C253" s="1">
        <v>11</v>
      </c>
      <c r="D253" s="4" t="s">
        <v>293</v>
      </c>
      <c r="E253" s="4">
        <v>79199092.288000003</v>
      </c>
      <c r="F253" s="4">
        <v>11393238.508199999</v>
      </c>
      <c r="G253" s="4">
        <v>0</v>
      </c>
      <c r="H253" s="4">
        <v>1443993.3722000001</v>
      </c>
      <c r="I253" s="4">
        <v>4513654.0944999997</v>
      </c>
      <c r="J253" s="4">
        <v>41777926.815399997</v>
      </c>
      <c r="K253" s="5">
        <f t="shared" si="7"/>
        <v>138327905.0783</v>
      </c>
      <c r="L253" s="9"/>
      <c r="M253" s="126"/>
      <c r="N253" s="129"/>
      <c r="O253" s="10">
        <v>29</v>
      </c>
      <c r="P253" s="4" t="s">
        <v>654</v>
      </c>
      <c r="Q253" s="4">
        <v>46973238.167800002</v>
      </c>
      <c r="R253" s="4">
        <v>6757366.6628</v>
      </c>
      <c r="S253" s="4">
        <v>-2734288.18</v>
      </c>
      <c r="T253" s="4">
        <v>856437.14619999996</v>
      </c>
      <c r="U253" s="4">
        <v>2677062.8635</v>
      </c>
      <c r="V253" s="4">
        <v>24914340.7766</v>
      </c>
      <c r="W253" s="5">
        <f t="shared" si="8"/>
        <v>79444157.436900005</v>
      </c>
    </row>
    <row r="254" spans="1:23" ht="24.95" customHeight="1">
      <c r="A254" s="129"/>
      <c r="B254" s="129"/>
      <c r="C254" s="1">
        <v>12</v>
      </c>
      <c r="D254" s="4" t="s">
        <v>294</v>
      </c>
      <c r="E254" s="4">
        <v>81508466.012099996</v>
      </c>
      <c r="F254" s="4">
        <v>11725455.0132</v>
      </c>
      <c r="G254" s="4">
        <v>0</v>
      </c>
      <c r="H254" s="4">
        <v>1486098.9097</v>
      </c>
      <c r="I254" s="4">
        <v>4645268.1555000003</v>
      </c>
      <c r="J254" s="4">
        <v>41995308.126400001</v>
      </c>
      <c r="K254" s="5">
        <f t="shared" si="7"/>
        <v>141360596.21689999</v>
      </c>
      <c r="L254" s="9"/>
      <c r="M254" s="127"/>
      <c r="N254" s="130"/>
      <c r="O254" s="10">
        <v>30</v>
      </c>
      <c r="P254" s="4" t="s">
        <v>655</v>
      </c>
      <c r="Q254" s="4">
        <v>52261244.459299996</v>
      </c>
      <c r="R254" s="4">
        <v>7518076.3524000002</v>
      </c>
      <c r="S254" s="4">
        <v>-2734288.18</v>
      </c>
      <c r="T254" s="4">
        <v>952850.44869999995</v>
      </c>
      <c r="U254" s="4">
        <v>2978432.8736999999</v>
      </c>
      <c r="V254" s="4">
        <v>28183719.108800001</v>
      </c>
      <c r="W254" s="5">
        <f t="shared" si="8"/>
        <v>89160035.062900007</v>
      </c>
    </row>
    <row r="255" spans="1:23" ht="24.95" customHeight="1">
      <c r="A255" s="129"/>
      <c r="B255" s="129"/>
      <c r="C255" s="1">
        <v>13</v>
      </c>
      <c r="D255" s="4" t="s">
        <v>295</v>
      </c>
      <c r="E255" s="4">
        <v>63886928.1884</v>
      </c>
      <c r="F255" s="4">
        <v>9190496.8779000007</v>
      </c>
      <c r="G255" s="4">
        <v>0</v>
      </c>
      <c r="H255" s="4">
        <v>1164815.1287</v>
      </c>
      <c r="I255" s="4">
        <v>3640994.9492000001</v>
      </c>
      <c r="J255" s="4">
        <v>30290620.277800001</v>
      </c>
      <c r="K255" s="5">
        <f t="shared" si="7"/>
        <v>108173855.42200002</v>
      </c>
      <c r="L255" s="9"/>
      <c r="M255" s="16"/>
      <c r="N255" s="119" t="s">
        <v>841</v>
      </c>
      <c r="O255" s="120"/>
      <c r="P255" s="121"/>
      <c r="Q255" s="12">
        <v>1489353931.0019002</v>
      </c>
      <c r="R255" s="12">
        <v>214252008.05720001</v>
      </c>
      <c r="S255" s="12">
        <v>-82028645.400000036</v>
      </c>
      <c r="T255" s="12">
        <v>27154568.860300001</v>
      </c>
      <c r="U255" s="12">
        <v>84880120.145299986</v>
      </c>
      <c r="V255" s="12">
        <v>767627172.73760009</v>
      </c>
      <c r="W255" s="6">
        <f t="shared" si="8"/>
        <v>2501239155.4022999</v>
      </c>
    </row>
    <row r="256" spans="1:23" ht="24.95" customHeight="1">
      <c r="A256" s="129"/>
      <c r="B256" s="129"/>
      <c r="C256" s="1">
        <v>14</v>
      </c>
      <c r="D256" s="4" t="s">
        <v>296</v>
      </c>
      <c r="E256" s="4">
        <v>60927379.751400001</v>
      </c>
      <c r="F256" s="4">
        <v>8764749.0537</v>
      </c>
      <c r="G256" s="4">
        <v>0</v>
      </c>
      <c r="H256" s="4">
        <v>1110855.3141999999</v>
      </c>
      <c r="I256" s="4">
        <v>3472326.6282000002</v>
      </c>
      <c r="J256" s="4">
        <v>28530349.958799999</v>
      </c>
      <c r="K256" s="5">
        <f t="shared" si="7"/>
        <v>102805660.70629999</v>
      </c>
      <c r="L256" s="9"/>
      <c r="M256" s="125">
        <v>30</v>
      </c>
      <c r="N256" s="128" t="s">
        <v>54</v>
      </c>
      <c r="O256" s="10">
        <v>1</v>
      </c>
      <c r="P256" s="4" t="s">
        <v>656</v>
      </c>
      <c r="Q256" s="4">
        <v>51434999.626900002</v>
      </c>
      <c r="R256" s="4">
        <v>7399216.3481999999</v>
      </c>
      <c r="S256" s="4">
        <v>-2536017.62</v>
      </c>
      <c r="T256" s="4">
        <v>937785.98230000003</v>
      </c>
      <c r="U256" s="4">
        <v>2931344.1601</v>
      </c>
      <c r="V256" s="4">
        <v>34000900.517399997</v>
      </c>
      <c r="W256" s="5">
        <f t="shared" si="8"/>
        <v>94168229.014899999</v>
      </c>
    </row>
    <row r="257" spans="1:23" ht="24.95" customHeight="1">
      <c r="A257" s="129"/>
      <c r="B257" s="129"/>
      <c r="C257" s="1">
        <v>15</v>
      </c>
      <c r="D257" s="4" t="s">
        <v>297</v>
      </c>
      <c r="E257" s="4">
        <v>66497221.883299999</v>
      </c>
      <c r="F257" s="4">
        <v>9566002.4271000009</v>
      </c>
      <c r="G257" s="4">
        <v>0</v>
      </c>
      <c r="H257" s="4">
        <v>1212407.1740999999</v>
      </c>
      <c r="I257" s="4">
        <v>3789758.8111</v>
      </c>
      <c r="J257" s="4">
        <v>27402711.085000001</v>
      </c>
      <c r="K257" s="5">
        <f t="shared" si="7"/>
        <v>108468101.38060001</v>
      </c>
      <c r="L257" s="9"/>
      <c r="M257" s="126"/>
      <c r="N257" s="129"/>
      <c r="O257" s="10">
        <v>2</v>
      </c>
      <c r="P257" s="4" t="s">
        <v>657</v>
      </c>
      <c r="Q257" s="4">
        <v>59731378.633000001</v>
      </c>
      <c r="R257" s="4">
        <v>8592697.5111999996</v>
      </c>
      <c r="S257" s="4">
        <v>-2536017.62</v>
      </c>
      <c r="T257" s="4">
        <v>1089049.2853999999</v>
      </c>
      <c r="U257" s="4">
        <v>3404165.0471999999</v>
      </c>
      <c r="V257" s="4">
        <v>38707434.563500002</v>
      </c>
      <c r="W257" s="5">
        <f t="shared" si="8"/>
        <v>108988707.42030001</v>
      </c>
    </row>
    <row r="258" spans="1:23" ht="24.95" customHeight="1">
      <c r="A258" s="129"/>
      <c r="B258" s="129"/>
      <c r="C258" s="1">
        <v>16</v>
      </c>
      <c r="D258" s="4" t="s">
        <v>298</v>
      </c>
      <c r="E258" s="4">
        <v>58331877.309600003</v>
      </c>
      <c r="F258" s="4">
        <v>8391371.3102000002</v>
      </c>
      <c r="G258" s="4">
        <v>0</v>
      </c>
      <c r="H258" s="4">
        <v>1063532.9495000001</v>
      </c>
      <c r="I258" s="4">
        <v>3324405.7381000002</v>
      </c>
      <c r="J258" s="4">
        <v>28563033.3761</v>
      </c>
      <c r="K258" s="5">
        <f t="shared" si="7"/>
        <v>99674220.683500007</v>
      </c>
      <c r="L258" s="9"/>
      <c r="M258" s="126"/>
      <c r="N258" s="129"/>
      <c r="O258" s="10">
        <v>3</v>
      </c>
      <c r="P258" s="4" t="s">
        <v>658</v>
      </c>
      <c r="Q258" s="4">
        <v>59498979.924099997</v>
      </c>
      <c r="R258" s="4">
        <v>8559265.6391000003</v>
      </c>
      <c r="S258" s="4">
        <v>-2536017.62</v>
      </c>
      <c r="T258" s="4">
        <v>1084812.0878999999</v>
      </c>
      <c r="U258" s="4">
        <v>3390920.3577000001</v>
      </c>
      <c r="V258" s="4">
        <v>36167335.4683</v>
      </c>
      <c r="W258" s="5">
        <f t="shared" si="8"/>
        <v>106165295.8571</v>
      </c>
    </row>
    <row r="259" spans="1:23" ht="24.95" customHeight="1">
      <c r="A259" s="129"/>
      <c r="B259" s="129"/>
      <c r="C259" s="1">
        <v>17</v>
      </c>
      <c r="D259" s="4" t="s">
        <v>299</v>
      </c>
      <c r="E259" s="4">
        <v>47840060.112499997</v>
      </c>
      <c r="F259" s="4">
        <v>6882063.9145999998</v>
      </c>
      <c r="G259" s="4">
        <v>0</v>
      </c>
      <c r="H259" s="4">
        <v>872241.4327</v>
      </c>
      <c r="I259" s="4">
        <v>2726464.1168</v>
      </c>
      <c r="J259" s="4">
        <v>25087554.390000001</v>
      </c>
      <c r="K259" s="5">
        <f t="shared" si="7"/>
        <v>83408383.966600001</v>
      </c>
      <c r="L259" s="9"/>
      <c r="M259" s="126"/>
      <c r="N259" s="129"/>
      <c r="O259" s="10">
        <v>4</v>
      </c>
      <c r="P259" s="4" t="s">
        <v>869</v>
      </c>
      <c r="Q259" s="4">
        <v>63746156.607900001</v>
      </c>
      <c r="R259" s="4">
        <v>9170246.0877999999</v>
      </c>
      <c r="S259" s="4">
        <v>-2536017.62</v>
      </c>
      <c r="T259" s="4">
        <v>1162248.5181</v>
      </c>
      <c r="U259" s="4">
        <v>3632972.2030000002</v>
      </c>
      <c r="V259" s="4">
        <v>32575208.3902</v>
      </c>
      <c r="W259" s="5">
        <f t="shared" si="8"/>
        <v>107750814.18699999</v>
      </c>
    </row>
    <row r="260" spans="1:23" ht="24.95" customHeight="1">
      <c r="A260" s="130"/>
      <c r="B260" s="130"/>
      <c r="C260" s="1">
        <v>18</v>
      </c>
      <c r="D260" s="4" t="s">
        <v>300</v>
      </c>
      <c r="E260" s="4">
        <v>59532128.407899998</v>
      </c>
      <c r="F260" s="4">
        <v>8564034.2365000006</v>
      </c>
      <c r="G260" s="4">
        <v>0</v>
      </c>
      <c r="H260" s="4">
        <v>1085416.4659</v>
      </c>
      <c r="I260" s="4">
        <v>3392809.5307999998</v>
      </c>
      <c r="J260" s="4">
        <v>26515929.484299999</v>
      </c>
      <c r="K260" s="5">
        <f t="shared" si="7"/>
        <v>99090318.125400007</v>
      </c>
      <c r="L260" s="9"/>
      <c r="M260" s="126"/>
      <c r="N260" s="129"/>
      <c r="O260" s="10">
        <v>5</v>
      </c>
      <c r="P260" s="4" t="s">
        <v>659</v>
      </c>
      <c r="Q260" s="4">
        <v>64676870.611299999</v>
      </c>
      <c r="R260" s="4">
        <v>9304134.5746999998</v>
      </c>
      <c r="S260" s="4">
        <v>-2536017.62</v>
      </c>
      <c r="T260" s="4">
        <v>1179217.7132000001</v>
      </c>
      <c r="U260" s="4">
        <v>3686014.7436000002</v>
      </c>
      <c r="V260" s="4">
        <v>42988840.278399996</v>
      </c>
      <c r="W260" s="5">
        <f t="shared" si="8"/>
        <v>119299060.3012</v>
      </c>
    </row>
    <row r="261" spans="1:23" ht="24.95" customHeight="1">
      <c r="A261" s="1"/>
      <c r="B261" s="119" t="s">
        <v>824</v>
      </c>
      <c r="C261" s="120"/>
      <c r="D261" s="121"/>
      <c r="E261" s="12">
        <v>1085764178.8299999</v>
      </c>
      <c r="F261" s="12">
        <v>156193333.7326</v>
      </c>
      <c r="G261" s="12">
        <v>0</v>
      </c>
      <c r="H261" s="12">
        <v>19796139.484700006</v>
      </c>
      <c r="I261" s="12">
        <v>61879041.663800001</v>
      </c>
      <c r="J261" s="12">
        <v>540927807.73659992</v>
      </c>
      <c r="K261" s="6">
        <f t="shared" si="7"/>
        <v>1864560501.4476998</v>
      </c>
      <c r="L261" s="9"/>
      <c r="M261" s="126"/>
      <c r="N261" s="129"/>
      <c r="O261" s="10">
        <v>6</v>
      </c>
      <c r="P261" s="4" t="s">
        <v>660</v>
      </c>
      <c r="Q261" s="4">
        <v>66474657.9186</v>
      </c>
      <c r="R261" s="4">
        <v>9562756.4727999996</v>
      </c>
      <c r="S261" s="4">
        <v>-2536017.62</v>
      </c>
      <c r="T261" s="4">
        <v>1211995.7777</v>
      </c>
      <c r="U261" s="4">
        <v>3788472.8627999998</v>
      </c>
      <c r="V261" s="4">
        <v>44526790.187799998</v>
      </c>
      <c r="W261" s="5">
        <f t="shared" si="8"/>
        <v>123028655.5997</v>
      </c>
    </row>
    <row r="262" spans="1:23" ht="24.95" customHeight="1">
      <c r="A262" s="131">
        <v>13</v>
      </c>
      <c r="B262" s="128" t="s">
        <v>37</v>
      </c>
      <c r="C262" s="1">
        <v>1</v>
      </c>
      <c r="D262" s="4" t="s">
        <v>301</v>
      </c>
      <c r="E262" s="4">
        <v>69951517.613600001</v>
      </c>
      <c r="F262" s="4">
        <v>10062922.4548</v>
      </c>
      <c r="G262" s="4">
        <v>0</v>
      </c>
      <c r="H262" s="4">
        <v>1275387.4431</v>
      </c>
      <c r="I262" s="4">
        <v>3986623.3914000001</v>
      </c>
      <c r="J262" s="4">
        <v>37775729.115199998</v>
      </c>
      <c r="K262" s="5">
        <f t="shared" si="7"/>
        <v>123052180.01809999</v>
      </c>
      <c r="L262" s="9"/>
      <c r="M262" s="126"/>
      <c r="N262" s="129"/>
      <c r="O262" s="10">
        <v>7</v>
      </c>
      <c r="P262" s="4" t="s">
        <v>661</v>
      </c>
      <c r="Q262" s="4">
        <v>72067858.3521</v>
      </c>
      <c r="R262" s="4">
        <v>10367370.0703</v>
      </c>
      <c r="S262" s="4">
        <v>-2536017.62</v>
      </c>
      <c r="T262" s="4">
        <v>1313973.5166</v>
      </c>
      <c r="U262" s="4">
        <v>4107236.2640999998</v>
      </c>
      <c r="V262" s="4">
        <v>45966080.0801</v>
      </c>
      <c r="W262" s="5">
        <f t="shared" si="8"/>
        <v>131286500.66319999</v>
      </c>
    </row>
    <row r="263" spans="1:23" ht="24.95" customHeight="1">
      <c r="A263" s="131"/>
      <c r="B263" s="129"/>
      <c r="C263" s="1">
        <v>2</v>
      </c>
      <c r="D263" s="4" t="s">
        <v>302</v>
      </c>
      <c r="E263" s="4">
        <v>53228378.033799998</v>
      </c>
      <c r="F263" s="4">
        <v>7657204.0010000002</v>
      </c>
      <c r="G263" s="4">
        <v>0</v>
      </c>
      <c r="H263" s="4">
        <v>970483.6618</v>
      </c>
      <c r="I263" s="4">
        <v>3033551.0107</v>
      </c>
      <c r="J263" s="4">
        <v>27993387.1886</v>
      </c>
      <c r="K263" s="5">
        <f t="shared" si="7"/>
        <v>92883003.895899996</v>
      </c>
      <c r="L263" s="9"/>
      <c r="M263" s="126"/>
      <c r="N263" s="129"/>
      <c r="O263" s="10">
        <v>8</v>
      </c>
      <c r="P263" s="4" t="s">
        <v>662</v>
      </c>
      <c r="Q263" s="4">
        <v>53039298.948600002</v>
      </c>
      <c r="R263" s="4">
        <v>7630003.9024999999</v>
      </c>
      <c r="S263" s="4">
        <v>-2536017.62</v>
      </c>
      <c r="T263" s="4">
        <v>967036.28709999996</v>
      </c>
      <c r="U263" s="4">
        <v>3022775.1601</v>
      </c>
      <c r="V263" s="4">
        <v>35138783.447400004</v>
      </c>
      <c r="W263" s="5">
        <f t="shared" si="8"/>
        <v>97261880.125699997</v>
      </c>
    </row>
    <row r="264" spans="1:23" ht="24.95" customHeight="1">
      <c r="A264" s="131"/>
      <c r="B264" s="129"/>
      <c r="C264" s="1">
        <v>3</v>
      </c>
      <c r="D264" s="4" t="s">
        <v>303</v>
      </c>
      <c r="E264" s="4">
        <v>50752510.033399999</v>
      </c>
      <c r="F264" s="4">
        <v>7301036.3502000002</v>
      </c>
      <c r="G264" s="4">
        <v>0</v>
      </c>
      <c r="H264" s="4">
        <v>925342.52590000001</v>
      </c>
      <c r="I264" s="4">
        <v>2892448.2352</v>
      </c>
      <c r="J264" s="4">
        <v>24258453.089200001</v>
      </c>
      <c r="K264" s="5">
        <f t="shared" si="7"/>
        <v>86129790.233899996</v>
      </c>
      <c r="L264" s="9"/>
      <c r="M264" s="126"/>
      <c r="N264" s="129"/>
      <c r="O264" s="10">
        <v>9</v>
      </c>
      <c r="P264" s="4" t="s">
        <v>663</v>
      </c>
      <c r="Q264" s="4">
        <v>62946454.413199998</v>
      </c>
      <c r="R264" s="4">
        <v>9055204.3925999999</v>
      </c>
      <c r="S264" s="4">
        <v>-2536017.62</v>
      </c>
      <c r="T264" s="4">
        <v>1147667.9890000001</v>
      </c>
      <c r="U264" s="4">
        <v>3587396.1871000002</v>
      </c>
      <c r="V264" s="4">
        <v>42042057.777199998</v>
      </c>
      <c r="W264" s="5">
        <f t="shared" si="8"/>
        <v>116242763.13909997</v>
      </c>
    </row>
    <row r="265" spans="1:23" ht="24.95" customHeight="1">
      <c r="A265" s="131"/>
      <c r="B265" s="129"/>
      <c r="C265" s="1">
        <v>4</v>
      </c>
      <c r="D265" s="4" t="s">
        <v>304</v>
      </c>
      <c r="E265" s="4">
        <v>52404721.895999998</v>
      </c>
      <c r="F265" s="4">
        <v>7538716.3952000001</v>
      </c>
      <c r="G265" s="4">
        <v>0</v>
      </c>
      <c r="H265" s="4">
        <v>955466.39370000002</v>
      </c>
      <c r="I265" s="4">
        <v>2986609.83</v>
      </c>
      <c r="J265" s="4">
        <v>27369109.5273</v>
      </c>
      <c r="K265" s="5">
        <f t="shared" ref="K265:K328" si="9">E265+F265+G265+H265+I265+J265</f>
        <v>91254624.042199999</v>
      </c>
      <c r="L265" s="9"/>
      <c r="M265" s="126"/>
      <c r="N265" s="129"/>
      <c r="O265" s="10">
        <v>10</v>
      </c>
      <c r="P265" s="4" t="s">
        <v>664</v>
      </c>
      <c r="Q265" s="4">
        <v>65902045.246699996</v>
      </c>
      <c r="R265" s="4">
        <v>9480382.8931000009</v>
      </c>
      <c r="S265" s="4">
        <v>-2536017.62</v>
      </c>
      <c r="T265" s="4">
        <v>1201555.6466999999</v>
      </c>
      <c r="U265" s="4">
        <v>3755838.9594000001</v>
      </c>
      <c r="V265" s="4">
        <v>43050548.521499999</v>
      </c>
      <c r="W265" s="5">
        <f t="shared" ref="W265:W328" si="10">Q265+R265+S265+T265+U265+V265</f>
        <v>120854353.64739999</v>
      </c>
    </row>
    <row r="266" spans="1:23" ht="24.95" customHeight="1">
      <c r="A266" s="131"/>
      <c r="B266" s="129"/>
      <c r="C266" s="1">
        <v>5</v>
      </c>
      <c r="D266" s="4" t="s">
        <v>305</v>
      </c>
      <c r="E266" s="4">
        <v>55506812.644100003</v>
      </c>
      <c r="F266" s="4">
        <v>7984969.7390999999</v>
      </c>
      <c r="G266" s="4">
        <v>0</v>
      </c>
      <c r="H266" s="4">
        <v>1012025.1035</v>
      </c>
      <c r="I266" s="4">
        <v>3163401.8133999999</v>
      </c>
      <c r="J266" s="4">
        <v>29035110.138900001</v>
      </c>
      <c r="K266" s="5">
        <f t="shared" si="9"/>
        <v>96702319.438999996</v>
      </c>
      <c r="L266" s="9"/>
      <c r="M266" s="126"/>
      <c r="N266" s="129"/>
      <c r="O266" s="10">
        <v>11</v>
      </c>
      <c r="P266" s="4" t="s">
        <v>849</v>
      </c>
      <c r="Q266" s="4">
        <v>47662717.624499999</v>
      </c>
      <c r="R266" s="4">
        <v>6856552.1922000004</v>
      </c>
      <c r="S266" s="4">
        <v>-2536017.62</v>
      </c>
      <c r="T266" s="4">
        <v>869008.04489999998</v>
      </c>
      <c r="U266" s="4">
        <v>2716357.1494</v>
      </c>
      <c r="V266" s="4">
        <v>32098798.801600002</v>
      </c>
      <c r="W266" s="5">
        <f t="shared" si="10"/>
        <v>87667416.192600012</v>
      </c>
    </row>
    <row r="267" spans="1:23" ht="24.95" customHeight="1">
      <c r="A267" s="131"/>
      <c r="B267" s="129"/>
      <c r="C267" s="1">
        <v>6</v>
      </c>
      <c r="D267" s="4" t="s">
        <v>306</v>
      </c>
      <c r="E267" s="4">
        <v>56584103.545500003</v>
      </c>
      <c r="F267" s="4">
        <v>8139944.1437999997</v>
      </c>
      <c r="G267" s="4">
        <v>0</v>
      </c>
      <c r="H267" s="4">
        <v>1031666.7544</v>
      </c>
      <c r="I267" s="4">
        <v>3224797.9525000001</v>
      </c>
      <c r="J267" s="4">
        <v>29926282.049400002</v>
      </c>
      <c r="K267" s="5">
        <f t="shared" si="9"/>
        <v>98906794.445600003</v>
      </c>
      <c r="L267" s="9"/>
      <c r="M267" s="126"/>
      <c r="N267" s="129"/>
      <c r="O267" s="10">
        <v>12</v>
      </c>
      <c r="P267" s="4" t="s">
        <v>665</v>
      </c>
      <c r="Q267" s="4">
        <v>49706513.726199999</v>
      </c>
      <c r="R267" s="4">
        <v>7150563.8503</v>
      </c>
      <c r="S267" s="4">
        <v>-2536017.62</v>
      </c>
      <c r="T267" s="4">
        <v>906271.45209999999</v>
      </c>
      <c r="U267" s="4">
        <v>2832835.6137000001</v>
      </c>
      <c r="V267" s="4">
        <v>31983736.099199999</v>
      </c>
      <c r="W267" s="5">
        <f t="shared" si="10"/>
        <v>90043903.1215</v>
      </c>
    </row>
    <row r="268" spans="1:23" ht="24.95" customHeight="1">
      <c r="A268" s="131"/>
      <c r="B268" s="129"/>
      <c r="C268" s="1">
        <v>7</v>
      </c>
      <c r="D268" s="4" t="s">
        <v>307</v>
      </c>
      <c r="E268" s="4">
        <v>46625652.682999998</v>
      </c>
      <c r="F268" s="4">
        <v>6707364.5198999997</v>
      </c>
      <c r="G268" s="4">
        <v>0</v>
      </c>
      <c r="H268" s="4">
        <v>850099.81180000002</v>
      </c>
      <c r="I268" s="4">
        <v>2657253.5373999998</v>
      </c>
      <c r="J268" s="4">
        <v>24681813.101199999</v>
      </c>
      <c r="K268" s="5">
        <f t="shared" si="9"/>
        <v>81522183.653300002</v>
      </c>
      <c r="L268" s="9"/>
      <c r="M268" s="126"/>
      <c r="N268" s="129"/>
      <c r="O268" s="10">
        <v>13</v>
      </c>
      <c r="P268" s="4" t="s">
        <v>870</v>
      </c>
      <c r="Q268" s="4">
        <v>48727453.664899997</v>
      </c>
      <c r="R268" s="4">
        <v>7009720.5088999998</v>
      </c>
      <c r="S268" s="4">
        <v>-2536017.62</v>
      </c>
      <c r="T268" s="4">
        <v>888420.79</v>
      </c>
      <c r="U268" s="4">
        <v>2777037.7714999998</v>
      </c>
      <c r="V268" s="4">
        <v>32115994.181600001</v>
      </c>
      <c r="W268" s="5">
        <f t="shared" si="10"/>
        <v>88982609.296900004</v>
      </c>
    </row>
    <row r="269" spans="1:23" ht="24.95" customHeight="1">
      <c r="A269" s="131"/>
      <c r="B269" s="129"/>
      <c r="C269" s="1">
        <v>8</v>
      </c>
      <c r="D269" s="4" t="s">
        <v>308</v>
      </c>
      <c r="E269" s="4">
        <v>57439074.229500003</v>
      </c>
      <c r="F269" s="4">
        <v>8262936.5247</v>
      </c>
      <c r="G269" s="4">
        <v>0</v>
      </c>
      <c r="H269" s="4">
        <v>1047254.9634</v>
      </c>
      <c r="I269" s="4">
        <v>3273523.7878</v>
      </c>
      <c r="J269" s="4">
        <v>28659311.816300001</v>
      </c>
      <c r="K269" s="5">
        <f t="shared" si="9"/>
        <v>98682101.321700007</v>
      </c>
      <c r="L269" s="9"/>
      <c r="M269" s="126"/>
      <c r="N269" s="129"/>
      <c r="O269" s="10">
        <v>14</v>
      </c>
      <c r="P269" s="4" t="s">
        <v>666</v>
      </c>
      <c r="Q269" s="4">
        <v>72373130.797099993</v>
      </c>
      <c r="R269" s="4">
        <v>10411285.2425</v>
      </c>
      <c r="S269" s="4">
        <v>-2536017.62</v>
      </c>
      <c r="T269" s="4">
        <v>1319539.3807999999</v>
      </c>
      <c r="U269" s="4">
        <v>4124634.1178000001</v>
      </c>
      <c r="V269" s="4">
        <v>42771093.108199999</v>
      </c>
      <c r="W269" s="5">
        <f t="shared" si="10"/>
        <v>128463665.02639997</v>
      </c>
    </row>
    <row r="270" spans="1:23" ht="24.95" customHeight="1">
      <c r="A270" s="131"/>
      <c r="B270" s="129"/>
      <c r="C270" s="1">
        <v>9</v>
      </c>
      <c r="D270" s="4" t="s">
        <v>309</v>
      </c>
      <c r="E270" s="4">
        <v>61457526.336300001</v>
      </c>
      <c r="F270" s="4">
        <v>8841013.6459999997</v>
      </c>
      <c r="G270" s="4">
        <v>0</v>
      </c>
      <c r="H270" s="4">
        <v>1120521.1845</v>
      </c>
      <c r="I270" s="4">
        <v>3502540.3369</v>
      </c>
      <c r="J270" s="4">
        <v>32457600.524999999</v>
      </c>
      <c r="K270" s="5">
        <f t="shared" si="9"/>
        <v>107379202.02869999</v>
      </c>
      <c r="L270" s="9"/>
      <c r="M270" s="126"/>
      <c r="N270" s="129"/>
      <c r="O270" s="10">
        <v>15</v>
      </c>
      <c r="P270" s="4" t="s">
        <v>871</v>
      </c>
      <c r="Q270" s="4">
        <v>49351713.902599998</v>
      </c>
      <c r="R270" s="4">
        <v>7099523.8838999998</v>
      </c>
      <c r="S270" s="4">
        <v>-2536017.62</v>
      </c>
      <c r="T270" s="4">
        <v>899802.58259999997</v>
      </c>
      <c r="U270" s="4">
        <v>2812615.1335</v>
      </c>
      <c r="V270" s="4">
        <v>33028507.875799999</v>
      </c>
      <c r="W270" s="5">
        <f t="shared" si="10"/>
        <v>90656145.758399993</v>
      </c>
    </row>
    <row r="271" spans="1:23" ht="24.95" customHeight="1">
      <c r="A271" s="131"/>
      <c r="B271" s="129"/>
      <c r="C271" s="1">
        <v>10</v>
      </c>
      <c r="D271" s="4" t="s">
        <v>310</v>
      </c>
      <c r="E271" s="4">
        <v>53665916.655500002</v>
      </c>
      <c r="F271" s="4">
        <v>7720146.4127000002</v>
      </c>
      <c r="G271" s="4">
        <v>0</v>
      </c>
      <c r="H271" s="4">
        <v>978461.06220000004</v>
      </c>
      <c r="I271" s="4">
        <v>3058486.8772</v>
      </c>
      <c r="J271" s="4">
        <v>27942288.860800002</v>
      </c>
      <c r="K271" s="5">
        <f t="shared" si="9"/>
        <v>93365299.868400007</v>
      </c>
      <c r="L271" s="9"/>
      <c r="M271" s="126"/>
      <c r="N271" s="129"/>
      <c r="O271" s="10">
        <v>16</v>
      </c>
      <c r="P271" s="4" t="s">
        <v>667</v>
      </c>
      <c r="Q271" s="4">
        <v>51787618.669600002</v>
      </c>
      <c r="R271" s="4">
        <v>7449942.5969000002</v>
      </c>
      <c r="S271" s="4">
        <v>-2536017.62</v>
      </c>
      <c r="T271" s="4">
        <v>944215.09089999995</v>
      </c>
      <c r="U271" s="4">
        <v>2951440.3549000002</v>
      </c>
      <c r="V271" s="4">
        <v>33292353.298799999</v>
      </c>
      <c r="W271" s="5">
        <f t="shared" si="10"/>
        <v>93889552.391100004</v>
      </c>
    </row>
    <row r="272" spans="1:23" ht="24.95" customHeight="1">
      <c r="A272" s="131"/>
      <c r="B272" s="129"/>
      <c r="C272" s="1">
        <v>11</v>
      </c>
      <c r="D272" s="4" t="s">
        <v>311</v>
      </c>
      <c r="E272" s="4">
        <v>57511878.254600003</v>
      </c>
      <c r="F272" s="4">
        <v>8273409.7965000002</v>
      </c>
      <c r="G272" s="4">
        <v>0</v>
      </c>
      <c r="H272" s="4">
        <v>1048582.3589999999</v>
      </c>
      <c r="I272" s="4">
        <v>3277672.9791999999</v>
      </c>
      <c r="J272" s="4">
        <v>29227734.980900001</v>
      </c>
      <c r="K272" s="5">
        <f t="shared" si="9"/>
        <v>99339278.370200008</v>
      </c>
      <c r="L272" s="9"/>
      <c r="M272" s="126"/>
      <c r="N272" s="129"/>
      <c r="O272" s="10">
        <v>17</v>
      </c>
      <c r="P272" s="4" t="s">
        <v>668</v>
      </c>
      <c r="Q272" s="4">
        <v>67661397.249200001</v>
      </c>
      <c r="R272" s="4">
        <v>9733475.6546999998</v>
      </c>
      <c r="S272" s="4">
        <v>-2536017.62</v>
      </c>
      <c r="T272" s="4">
        <v>1233632.9415</v>
      </c>
      <c r="U272" s="4">
        <v>3856106.6030999999</v>
      </c>
      <c r="V272" s="4">
        <v>41485951.870700002</v>
      </c>
      <c r="W272" s="5">
        <f t="shared" si="10"/>
        <v>121434546.69919999</v>
      </c>
    </row>
    <row r="273" spans="1:23" ht="24.95" customHeight="1">
      <c r="A273" s="131"/>
      <c r="B273" s="129"/>
      <c r="C273" s="1">
        <v>12</v>
      </c>
      <c r="D273" s="4" t="s">
        <v>312</v>
      </c>
      <c r="E273" s="4">
        <v>40359552.172200002</v>
      </c>
      <c r="F273" s="4">
        <v>5805950.4307000004</v>
      </c>
      <c r="G273" s="4">
        <v>0</v>
      </c>
      <c r="H273" s="4">
        <v>735853.45689999999</v>
      </c>
      <c r="I273" s="4">
        <v>2300140.7294999999</v>
      </c>
      <c r="J273" s="4">
        <v>21611401.169500001</v>
      </c>
      <c r="K273" s="5">
        <f t="shared" si="9"/>
        <v>70812897.958800003</v>
      </c>
      <c r="L273" s="9"/>
      <c r="M273" s="126"/>
      <c r="N273" s="129"/>
      <c r="O273" s="10">
        <v>18</v>
      </c>
      <c r="P273" s="4" t="s">
        <v>669</v>
      </c>
      <c r="Q273" s="4">
        <v>58505131.229699999</v>
      </c>
      <c r="R273" s="4">
        <v>8416294.8690000009</v>
      </c>
      <c r="S273" s="4">
        <v>-2536017.62</v>
      </c>
      <c r="T273" s="4">
        <v>1066691.7927000001</v>
      </c>
      <c r="U273" s="4">
        <v>3334279.693</v>
      </c>
      <c r="V273" s="4">
        <v>33664249.1237</v>
      </c>
      <c r="W273" s="5">
        <f t="shared" si="10"/>
        <v>102450629.08810002</v>
      </c>
    </row>
    <row r="274" spans="1:23" ht="24.95" customHeight="1">
      <c r="A274" s="131"/>
      <c r="B274" s="129"/>
      <c r="C274" s="1">
        <v>13</v>
      </c>
      <c r="D274" s="4" t="s">
        <v>313</v>
      </c>
      <c r="E274" s="4">
        <v>51153008.939199999</v>
      </c>
      <c r="F274" s="4">
        <v>7358650.3887999998</v>
      </c>
      <c r="G274" s="4">
        <v>0</v>
      </c>
      <c r="H274" s="4">
        <v>932644.60160000005</v>
      </c>
      <c r="I274" s="4">
        <v>2915273.1625000001</v>
      </c>
      <c r="J274" s="4">
        <v>26832150.249600001</v>
      </c>
      <c r="K274" s="5">
        <f t="shared" si="9"/>
        <v>89191727.341700003</v>
      </c>
      <c r="L274" s="9"/>
      <c r="M274" s="126"/>
      <c r="N274" s="129"/>
      <c r="O274" s="10">
        <v>19</v>
      </c>
      <c r="P274" s="4" t="s">
        <v>670</v>
      </c>
      <c r="Q274" s="4">
        <v>53708565.873499997</v>
      </c>
      <c r="R274" s="4">
        <v>7726281.7445999999</v>
      </c>
      <c r="S274" s="4">
        <v>-2536017.62</v>
      </c>
      <c r="T274" s="4">
        <v>979238.6618</v>
      </c>
      <c r="U274" s="4">
        <v>3060917.5088</v>
      </c>
      <c r="V274" s="4">
        <v>32098859.778099999</v>
      </c>
      <c r="W274" s="5">
        <f t="shared" si="10"/>
        <v>95037845.946799994</v>
      </c>
    </row>
    <row r="275" spans="1:23" ht="24.95" customHeight="1">
      <c r="A275" s="131"/>
      <c r="B275" s="129"/>
      <c r="C275" s="1">
        <v>14</v>
      </c>
      <c r="D275" s="4" t="s">
        <v>314</v>
      </c>
      <c r="E275" s="4">
        <v>49917005.942100003</v>
      </c>
      <c r="F275" s="4">
        <v>7180844.3491000002</v>
      </c>
      <c r="G275" s="4">
        <v>0</v>
      </c>
      <c r="H275" s="4">
        <v>910109.24060000002</v>
      </c>
      <c r="I275" s="4">
        <v>2844831.8250000002</v>
      </c>
      <c r="J275" s="4">
        <v>25893416.649700001</v>
      </c>
      <c r="K275" s="5">
        <f t="shared" si="9"/>
        <v>86746208.006500006</v>
      </c>
      <c r="L275" s="9"/>
      <c r="M275" s="126"/>
      <c r="N275" s="129"/>
      <c r="O275" s="10">
        <v>20</v>
      </c>
      <c r="P275" s="4" t="s">
        <v>872</v>
      </c>
      <c r="Q275" s="4">
        <v>48495772.479800001</v>
      </c>
      <c r="R275" s="4">
        <v>6976391.8568000002</v>
      </c>
      <c r="S275" s="4">
        <v>-2536017.62</v>
      </c>
      <c r="T275" s="4">
        <v>884196.67469999997</v>
      </c>
      <c r="U275" s="4">
        <v>2763833.9745</v>
      </c>
      <c r="V275" s="4">
        <v>30804876.944600001</v>
      </c>
      <c r="W275" s="5">
        <f t="shared" si="10"/>
        <v>87389054.310400009</v>
      </c>
    </row>
    <row r="276" spans="1:23" ht="24.95" customHeight="1">
      <c r="A276" s="131"/>
      <c r="B276" s="129"/>
      <c r="C276" s="1">
        <v>15</v>
      </c>
      <c r="D276" s="4" t="s">
        <v>315</v>
      </c>
      <c r="E276" s="4">
        <v>53536662.202699997</v>
      </c>
      <c r="F276" s="4">
        <v>7701552.4267999995</v>
      </c>
      <c r="G276" s="4">
        <v>0</v>
      </c>
      <c r="H276" s="4">
        <v>976104.43700000003</v>
      </c>
      <c r="I276" s="4">
        <v>3051120.5063</v>
      </c>
      <c r="J276" s="4">
        <v>27889910.025899999</v>
      </c>
      <c r="K276" s="5">
        <f t="shared" si="9"/>
        <v>93155349.598699987</v>
      </c>
      <c r="L276" s="9"/>
      <c r="M276" s="126"/>
      <c r="N276" s="129"/>
      <c r="O276" s="10">
        <v>21</v>
      </c>
      <c r="P276" s="4" t="s">
        <v>671</v>
      </c>
      <c r="Q276" s="4">
        <v>59891993.394500002</v>
      </c>
      <c r="R276" s="4">
        <v>8615802.8552999999</v>
      </c>
      <c r="S276" s="4">
        <v>-2536017.62</v>
      </c>
      <c r="T276" s="4">
        <v>1091977.6857</v>
      </c>
      <c r="U276" s="4">
        <v>3413318.6808000002</v>
      </c>
      <c r="V276" s="4">
        <v>38075595.813100003</v>
      </c>
      <c r="W276" s="5">
        <f t="shared" si="10"/>
        <v>108552670.80939999</v>
      </c>
    </row>
    <row r="277" spans="1:23" ht="24.95" customHeight="1">
      <c r="A277" s="131"/>
      <c r="B277" s="130"/>
      <c r="C277" s="1">
        <v>16</v>
      </c>
      <c r="D277" s="4" t="s">
        <v>316</v>
      </c>
      <c r="E277" s="4">
        <v>52041811.3411</v>
      </c>
      <c r="F277" s="4">
        <v>7486509.6540999999</v>
      </c>
      <c r="G277" s="4">
        <v>0</v>
      </c>
      <c r="H277" s="4">
        <v>948849.64569999999</v>
      </c>
      <c r="I277" s="4">
        <v>2965927.1091999998</v>
      </c>
      <c r="J277" s="4">
        <v>27140752.441799998</v>
      </c>
      <c r="K277" s="5">
        <f t="shared" si="9"/>
        <v>90583850.1919</v>
      </c>
      <c r="L277" s="9"/>
      <c r="M277" s="126"/>
      <c r="N277" s="129"/>
      <c r="O277" s="10">
        <v>22</v>
      </c>
      <c r="P277" s="4" t="s">
        <v>873</v>
      </c>
      <c r="Q277" s="4">
        <v>55475835.0251</v>
      </c>
      <c r="R277" s="4">
        <v>7980513.4330000002</v>
      </c>
      <c r="S277" s="4">
        <v>-2536017.62</v>
      </c>
      <c r="T277" s="4">
        <v>1011460.3057</v>
      </c>
      <c r="U277" s="4">
        <v>3161636.3605999998</v>
      </c>
      <c r="V277" s="4">
        <v>34841400.935699999</v>
      </c>
      <c r="W277" s="5">
        <f t="shared" si="10"/>
        <v>99934828.440099999</v>
      </c>
    </row>
    <row r="278" spans="1:23" ht="24.95" customHeight="1">
      <c r="A278" s="1"/>
      <c r="B278" s="119" t="s">
        <v>825</v>
      </c>
      <c r="C278" s="120"/>
      <c r="D278" s="121"/>
      <c r="E278" s="12">
        <v>862136132.52260005</v>
      </c>
      <c r="F278" s="12">
        <v>124023171.23339999</v>
      </c>
      <c r="G278" s="12">
        <v>0</v>
      </c>
      <c r="H278" s="12">
        <v>15718852.645100001</v>
      </c>
      <c r="I278" s="12">
        <v>49134203.08420001</v>
      </c>
      <c r="J278" s="12">
        <v>448694450.92930001</v>
      </c>
      <c r="K278" s="6">
        <f t="shared" si="9"/>
        <v>1499706810.4146001</v>
      </c>
      <c r="L278" s="9"/>
      <c r="M278" s="126"/>
      <c r="N278" s="129"/>
      <c r="O278" s="10">
        <v>23</v>
      </c>
      <c r="P278" s="4" t="s">
        <v>874</v>
      </c>
      <c r="Q278" s="4">
        <v>57431425.512400001</v>
      </c>
      <c r="R278" s="4">
        <v>8261836.2132999999</v>
      </c>
      <c r="S278" s="4">
        <v>-2536017.62</v>
      </c>
      <c r="T278" s="4">
        <v>1047115.5085</v>
      </c>
      <c r="U278" s="4">
        <v>3273087.878</v>
      </c>
      <c r="V278" s="4">
        <v>37936752.266000003</v>
      </c>
      <c r="W278" s="5">
        <f t="shared" si="10"/>
        <v>105414199.7582</v>
      </c>
    </row>
    <row r="279" spans="1:23" ht="24.95" customHeight="1">
      <c r="A279" s="131">
        <v>14</v>
      </c>
      <c r="B279" s="128" t="s">
        <v>38</v>
      </c>
      <c r="C279" s="1">
        <v>1</v>
      </c>
      <c r="D279" s="4" t="s">
        <v>317</v>
      </c>
      <c r="E279" s="4">
        <v>65191330.7095</v>
      </c>
      <c r="F279" s="4">
        <v>9378142.5768999998</v>
      </c>
      <c r="G279" s="4">
        <v>0</v>
      </c>
      <c r="H279" s="4">
        <v>1188597.5804999999</v>
      </c>
      <c r="I279" s="4">
        <v>3715334.4600999998</v>
      </c>
      <c r="J279" s="4">
        <v>31781110.967999998</v>
      </c>
      <c r="K279" s="5">
        <f t="shared" si="9"/>
        <v>111254516.295</v>
      </c>
      <c r="L279" s="9"/>
      <c r="M279" s="126"/>
      <c r="N279" s="129"/>
      <c r="O279" s="10">
        <v>24</v>
      </c>
      <c r="P279" s="4" t="s">
        <v>875</v>
      </c>
      <c r="Q279" s="4">
        <v>49165488.590800002</v>
      </c>
      <c r="R279" s="4">
        <v>7072734.3168000001</v>
      </c>
      <c r="S279" s="4">
        <v>-2536017.62</v>
      </c>
      <c r="T279" s="4">
        <v>896407.23919999995</v>
      </c>
      <c r="U279" s="4">
        <v>2802001.9229000001</v>
      </c>
      <c r="V279" s="4">
        <v>31966845.6019</v>
      </c>
      <c r="W279" s="5">
        <f t="shared" si="10"/>
        <v>89367460.051600009</v>
      </c>
    </row>
    <row r="280" spans="1:23" ht="24.95" customHeight="1">
      <c r="A280" s="131"/>
      <c r="B280" s="129"/>
      <c r="C280" s="1">
        <v>2</v>
      </c>
      <c r="D280" s="4" t="s">
        <v>318</v>
      </c>
      <c r="E280" s="4">
        <v>54928381.234800003</v>
      </c>
      <c r="F280" s="4">
        <v>7901759.1009999998</v>
      </c>
      <c r="G280" s="4">
        <v>0</v>
      </c>
      <c r="H280" s="4">
        <v>1001478.8826</v>
      </c>
      <c r="I280" s="4">
        <v>3130436.2928999998</v>
      </c>
      <c r="J280" s="4">
        <v>27853552.026700001</v>
      </c>
      <c r="K280" s="5">
        <f t="shared" si="9"/>
        <v>94815607.538000017</v>
      </c>
      <c r="L280" s="9"/>
      <c r="M280" s="126"/>
      <c r="N280" s="129"/>
      <c r="O280" s="10">
        <v>25</v>
      </c>
      <c r="P280" s="4" t="s">
        <v>672</v>
      </c>
      <c r="Q280" s="4">
        <v>44991264.244400002</v>
      </c>
      <c r="R280" s="4">
        <v>6472248.4754999997</v>
      </c>
      <c r="S280" s="4">
        <v>-2536017.62</v>
      </c>
      <c r="T280" s="4">
        <v>820300.90870000003</v>
      </c>
      <c r="U280" s="4">
        <v>2564107.7215</v>
      </c>
      <c r="V280" s="4">
        <v>29794191.045400001</v>
      </c>
      <c r="W280" s="5">
        <f t="shared" si="10"/>
        <v>82106094.7755</v>
      </c>
    </row>
    <row r="281" spans="1:23" ht="24.95" customHeight="1">
      <c r="A281" s="131"/>
      <c r="B281" s="129"/>
      <c r="C281" s="1">
        <v>3</v>
      </c>
      <c r="D281" s="4" t="s">
        <v>319</v>
      </c>
      <c r="E281" s="4">
        <v>74351385.817300007</v>
      </c>
      <c r="F281" s="4">
        <v>10695868.444399999</v>
      </c>
      <c r="G281" s="4">
        <v>0</v>
      </c>
      <c r="H281" s="4">
        <v>1355607.8136</v>
      </c>
      <c r="I281" s="4">
        <v>4237377.3148999996</v>
      </c>
      <c r="J281" s="4">
        <v>36717465.536200002</v>
      </c>
      <c r="K281" s="5">
        <f t="shared" si="9"/>
        <v>127357704.92640001</v>
      </c>
      <c r="L281" s="9"/>
      <c r="M281" s="126"/>
      <c r="N281" s="129"/>
      <c r="O281" s="10">
        <v>26</v>
      </c>
      <c r="P281" s="4" t="s">
        <v>673</v>
      </c>
      <c r="Q281" s="4">
        <v>59638483.364500001</v>
      </c>
      <c r="R281" s="4">
        <v>8579334</v>
      </c>
      <c r="S281" s="4">
        <v>-2536017.62</v>
      </c>
      <c r="T281" s="4">
        <v>1087355.5771999999</v>
      </c>
      <c r="U281" s="4">
        <v>3398870.8311000001</v>
      </c>
      <c r="V281" s="4">
        <v>38180963.248000003</v>
      </c>
      <c r="W281" s="5">
        <f t="shared" si="10"/>
        <v>108348989.40080002</v>
      </c>
    </row>
    <row r="282" spans="1:23" ht="24.95" customHeight="1">
      <c r="A282" s="131"/>
      <c r="B282" s="129"/>
      <c r="C282" s="1">
        <v>4</v>
      </c>
      <c r="D282" s="4" t="s">
        <v>320</v>
      </c>
      <c r="E282" s="4">
        <v>69893033.907499999</v>
      </c>
      <c r="F282" s="4">
        <v>10054509.242000001</v>
      </c>
      <c r="G282" s="4">
        <v>0</v>
      </c>
      <c r="H282" s="4">
        <v>1274321.1418999999</v>
      </c>
      <c r="I282" s="4">
        <v>3983290.3327000001</v>
      </c>
      <c r="J282" s="4">
        <v>34629812.2553</v>
      </c>
      <c r="K282" s="5">
        <f t="shared" si="9"/>
        <v>119834966.8794</v>
      </c>
      <c r="L282" s="9"/>
      <c r="M282" s="126"/>
      <c r="N282" s="129"/>
      <c r="O282" s="10">
        <v>27</v>
      </c>
      <c r="P282" s="4" t="s">
        <v>876</v>
      </c>
      <c r="Q282" s="4">
        <v>64977794.505900003</v>
      </c>
      <c r="R282" s="4">
        <v>9347424.1831999999</v>
      </c>
      <c r="S282" s="4">
        <v>-2536017.62</v>
      </c>
      <c r="T282" s="4">
        <v>1184704.2926</v>
      </c>
      <c r="U282" s="4">
        <v>3703164.7681</v>
      </c>
      <c r="V282" s="4">
        <v>41981873.9472</v>
      </c>
      <c r="W282" s="5">
        <f t="shared" si="10"/>
        <v>118658944.07699999</v>
      </c>
    </row>
    <row r="283" spans="1:23" ht="24.95" customHeight="1">
      <c r="A283" s="131"/>
      <c r="B283" s="129"/>
      <c r="C283" s="1">
        <v>5</v>
      </c>
      <c r="D283" s="4" t="s">
        <v>321</v>
      </c>
      <c r="E283" s="4">
        <v>67578514.717999995</v>
      </c>
      <c r="F283" s="4">
        <v>9721552.5326000005</v>
      </c>
      <c r="G283" s="4">
        <v>0</v>
      </c>
      <c r="H283" s="4">
        <v>1232121.79</v>
      </c>
      <c r="I283" s="4">
        <v>3851383.0252999999</v>
      </c>
      <c r="J283" s="4">
        <v>31817026.141100001</v>
      </c>
      <c r="K283" s="5">
        <f t="shared" si="9"/>
        <v>114200598.207</v>
      </c>
      <c r="L283" s="9"/>
      <c r="M283" s="126"/>
      <c r="N283" s="129"/>
      <c r="O283" s="10">
        <v>28</v>
      </c>
      <c r="P283" s="4" t="s">
        <v>674</v>
      </c>
      <c r="Q283" s="4">
        <v>49766813.045999996</v>
      </c>
      <c r="R283" s="4">
        <v>7159238.2494000001</v>
      </c>
      <c r="S283" s="4">
        <v>-2536017.62</v>
      </c>
      <c r="T283" s="4">
        <v>907370.85640000005</v>
      </c>
      <c r="U283" s="4">
        <v>2836272.1464</v>
      </c>
      <c r="V283" s="4">
        <v>32187946.480900001</v>
      </c>
      <c r="W283" s="5">
        <f t="shared" si="10"/>
        <v>90321623.159099996</v>
      </c>
    </row>
    <row r="284" spans="1:23" ht="24.95" customHeight="1">
      <c r="A284" s="131"/>
      <c r="B284" s="129"/>
      <c r="C284" s="1">
        <v>6</v>
      </c>
      <c r="D284" s="4" t="s">
        <v>322</v>
      </c>
      <c r="E284" s="4">
        <v>64974598.340899996</v>
      </c>
      <c r="F284" s="4">
        <v>9346964.3968000002</v>
      </c>
      <c r="G284" s="4">
        <v>0</v>
      </c>
      <c r="H284" s="4">
        <v>1184646.0186999999</v>
      </c>
      <c r="I284" s="4">
        <v>3702982.6146999998</v>
      </c>
      <c r="J284" s="4">
        <v>30048402.038199998</v>
      </c>
      <c r="K284" s="5">
        <f t="shared" si="9"/>
        <v>109257593.4093</v>
      </c>
      <c r="L284" s="9"/>
      <c r="M284" s="126"/>
      <c r="N284" s="129"/>
      <c r="O284" s="10">
        <v>29</v>
      </c>
      <c r="P284" s="4" t="s">
        <v>675</v>
      </c>
      <c r="Q284" s="4">
        <v>59850360.1932</v>
      </c>
      <c r="R284" s="4">
        <v>8609813.6832999997</v>
      </c>
      <c r="S284" s="4">
        <v>-2536017.62</v>
      </c>
      <c r="T284" s="4">
        <v>1091218.6105</v>
      </c>
      <c r="U284" s="4">
        <v>3410945.9533000002</v>
      </c>
      <c r="V284" s="4">
        <v>35004269.233599998</v>
      </c>
      <c r="W284" s="5">
        <f t="shared" si="10"/>
        <v>105430590.0539</v>
      </c>
    </row>
    <row r="285" spans="1:23" ht="24.95" customHeight="1">
      <c r="A285" s="131"/>
      <c r="B285" s="129"/>
      <c r="C285" s="1">
        <v>7</v>
      </c>
      <c r="D285" s="4" t="s">
        <v>323</v>
      </c>
      <c r="E285" s="4">
        <v>65603936.797300003</v>
      </c>
      <c r="F285" s="4">
        <v>9437498.3022000007</v>
      </c>
      <c r="G285" s="4">
        <v>0</v>
      </c>
      <c r="H285" s="4">
        <v>1196120.3997</v>
      </c>
      <c r="I285" s="4">
        <v>3738849.3906</v>
      </c>
      <c r="J285" s="4">
        <v>32458804.065000001</v>
      </c>
      <c r="K285" s="5">
        <f t="shared" si="9"/>
        <v>112435208.95479999</v>
      </c>
      <c r="L285" s="9"/>
      <c r="M285" s="126"/>
      <c r="N285" s="129"/>
      <c r="O285" s="10">
        <v>30</v>
      </c>
      <c r="P285" s="4" t="s">
        <v>877</v>
      </c>
      <c r="Q285" s="4">
        <v>50533673.908299997</v>
      </c>
      <c r="R285" s="4">
        <v>7269555.5328000002</v>
      </c>
      <c r="S285" s="4">
        <v>-2536017.62</v>
      </c>
      <c r="T285" s="4">
        <v>921352.60759999999</v>
      </c>
      <c r="U285" s="4">
        <v>2879976.4940999998</v>
      </c>
      <c r="V285" s="4">
        <v>33371195.9454</v>
      </c>
      <c r="W285" s="5">
        <f t="shared" si="10"/>
        <v>92439736.868200004</v>
      </c>
    </row>
    <row r="286" spans="1:23" ht="24.95" customHeight="1">
      <c r="A286" s="131"/>
      <c r="B286" s="129"/>
      <c r="C286" s="1">
        <v>8</v>
      </c>
      <c r="D286" s="4" t="s">
        <v>324</v>
      </c>
      <c r="E286" s="4">
        <v>71004274.291800007</v>
      </c>
      <c r="F286" s="4">
        <v>10214367.4724</v>
      </c>
      <c r="G286" s="4">
        <v>0</v>
      </c>
      <c r="H286" s="4">
        <v>1294581.7749999999</v>
      </c>
      <c r="I286" s="4">
        <v>4046621.2947999998</v>
      </c>
      <c r="J286" s="4">
        <v>35518789.010899998</v>
      </c>
      <c r="K286" s="5">
        <f t="shared" si="9"/>
        <v>122078633.84490001</v>
      </c>
      <c r="L286" s="9"/>
      <c r="M286" s="126"/>
      <c r="N286" s="129"/>
      <c r="O286" s="10">
        <v>31</v>
      </c>
      <c r="P286" s="4" t="s">
        <v>676</v>
      </c>
      <c r="Q286" s="4">
        <v>50754275.9723</v>
      </c>
      <c r="R286" s="4">
        <v>7301290.3905999996</v>
      </c>
      <c r="S286" s="4">
        <v>-2536017.62</v>
      </c>
      <c r="T286" s="4">
        <v>925374.72329999995</v>
      </c>
      <c r="U286" s="4">
        <v>2892548.8782000002</v>
      </c>
      <c r="V286" s="4">
        <v>34126695.088100001</v>
      </c>
      <c r="W286" s="5">
        <f t="shared" si="10"/>
        <v>93464167.432500005</v>
      </c>
    </row>
    <row r="287" spans="1:23" ht="24.95" customHeight="1">
      <c r="A287" s="131"/>
      <c r="B287" s="129"/>
      <c r="C287" s="1">
        <v>9</v>
      </c>
      <c r="D287" s="4" t="s">
        <v>325</v>
      </c>
      <c r="E287" s="4">
        <v>64608659.8226</v>
      </c>
      <c r="F287" s="4">
        <v>9294322.0658999998</v>
      </c>
      <c r="G287" s="4">
        <v>0</v>
      </c>
      <c r="H287" s="4">
        <v>1177974.0634999999</v>
      </c>
      <c r="I287" s="4">
        <v>3682127.3265</v>
      </c>
      <c r="J287" s="4">
        <v>28683137.647100002</v>
      </c>
      <c r="K287" s="5">
        <f t="shared" si="9"/>
        <v>107446220.92560001</v>
      </c>
      <c r="L287" s="9"/>
      <c r="M287" s="126"/>
      <c r="N287" s="129"/>
      <c r="O287" s="10">
        <v>32</v>
      </c>
      <c r="P287" s="4" t="s">
        <v>677</v>
      </c>
      <c r="Q287" s="4">
        <v>50507816.634300001</v>
      </c>
      <c r="R287" s="4">
        <v>7265835.8173000002</v>
      </c>
      <c r="S287" s="4">
        <v>-2536017.62</v>
      </c>
      <c r="T287" s="4">
        <v>920881.16610000003</v>
      </c>
      <c r="U287" s="4">
        <v>2878502.8561</v>
      </c>
      <c r="V287" s="4">
        <v>32540512.747499999</v>
      </c>
      <c r="W287" s="5">
        <f t="shared" si="10"/>
        <v>91577531.601300001</v>
      </c>
    </row>
    <row r="288" spans="1:23" ht="24.95" customHeight="1">
      <c r="A288" s="131"/>
      <c r="B288" s="129"/>
      <c r="C288" s="1">
        <v>10</v>
      </c>
      <c r="D288" s="4" t="s">
        <v>326</v>
      </c>
      <c r="E288" s="4">
        <v>60419919.475100003</v>
      </c>
      <c r="F288" s="4">
        <v>8691748.0154999997</v>
      </c>
      <c r="G288" s="4">
        <v>0</v>
      </c>
      <c r="H288" s="4">
        <v>1101603.0708000001</v>
      </c>
      <c r="I288" s="4">
        <v>3443405.8402999998</v>
      </c>
      <c r="J288" s="4">
        <v>28749419.1296</v>
      </c>
      <c r="K288" s="5">
        <f t="shared" si="9"/>
        <v>102406095.53130001</v>
      </c>
      <c r="L288" s="9"/>
      <c r="M288" s="127"/>
      <c r="N288" s="130"/>
      <c r="O288" s="10">
        <v>33</v>
      </c>
      <c r="P288" s="4" t="s">
        <v>678</v>
      </c>
      <c r="Q288" s="4">
        <v>58219838.221500002</v>
      </c>
      <c r="R288" s="4">
        <v>8375253.8520999998</v>
      </c>
      <c r="S288" s="4">
        <v>-2536017.62</v>
      </c>
      <c r="T288" s="4">
        <v>1061490.2026</v>
      </c>
      <c r="U288" s="4">
        <v>3318020.4920999999</v>
      </c>
      <c r="V288" s="4">
        <v>34482432.134000003</v>
      </c>
      <c r="W288" s="5">
        <f t="shared" si="10"/>
        <v>102921017.28230001</v>
      </c>
    </row>
    <row r="289" spans="1:23" ht="24.95" customHeight="1">
      <c r="A289" s="131"/>
      <c r="B289" s="129"/>
      <c r="C289" s="1">
        <v>11</v>
      </c>
      <c r="D289" s="4" t="s">
        <v>327</v>
      </c>
      <c r="E289" s="4">
        <v>63255594.277500004</v>
      </c>
      <c r="F289" s="4">
        <v>9099675.9149999991</v>
      </c>
      <c r="G289" s="4">
        <v>0</v>
      </c>
      <c r="H289" s="4">
        <v>1153304.3655999999</v>
      </c>
      <c r="I289" s="4">
        <v>3605014.4498000001</v>
      </c>
      <c r="J289" s="4">
        <v>28771309.702</v>
      </c>
      <c r="K289" s="5">
        <f t="shared" si="9"/>
        <v>105884898.70989999</v>
      </c>
      <c r="L289" s="9"/>
      <c r="M289" s="16"/>
      <c r="N289" s="119" t="s">
        <v>842</v>
      </c>
      <c r="O289" s="120"/>
      <c r="P289" s="121"/>
      <c r="Q289" s="12">
        <v>1878703778.1127</v>
      </c>
      <c r="R289" s="12">
        <v>270262191.29469997</v>
      </c>
      <c r="S289" s="12">
        <v>-83688581.460000008</v>
      </c>
      <c r="T289" s="12">
        <v>34253369.9001</v>
      </c>
      <c r="U289" s="12">
        <v>107069648.8485</v>
      </c>
      <c r="V289" s="12">
        <v>1192999074.8008997</v>
      </c>
      <c r="W289" s="6">
        <f t="shared" si="10"/>
        <v>3399599481.4968996</v>
      </c>
    </row>
    <row r="290" spans="1:23" ht="24.95" customHeight="1">
      <c r="A290" s="131"/>
      <c r="B290" s="129"/>
      <c r="C290" s="1">
        <v>12</v>
      </c>
      <c r="D290" s="4" t="s">
        <v>328</v>
      </c>
      <c r="E290" s="4">
        <v>61416747.625200003</v>
      </c>
      <c r="F290" s="4">
        <v>8835147.3971999995</v>
      </c>
      <c r="G290" s="4">
        <v>0</v>
      </c>
      <c r="H290" s="4">
        <v>1119777.6887000001</v>
      </c>
      <c r="I290" s="4">
        <v>3500216.3078000001</v>
      </c>
      <c r="J290" s="4">
        <v>28644539.506900001</v>
      </c>
      <c r="K290" s="5">
        <f t="shared" si="9"/>
        <v>103516428.5258</v>
      </c>
      <c r="L290" s="9"/>
      <c r="M290" s="125">
        <v>31</v>
      </c>
      <c r="N290" s="128" t="s">
        <v>55</v>
      </c>
      <c r="O290" s="10">
        <v>1</v>
      </c>
      <c r="P290" s="4" t="s">
        <v>679</v>
      </c>
      <c r="Q290" s="4">
        <v>68675349.042899996</v>
      </c>
      <c r="R290" s="4">
        <v>9879338.3695999999</v>
      </c>
      <c r="S290" s="4">
        <v>0</v>
      </c>
      <c r="T290" s="4">
        <v>1252119.7653000001</v>
      </c>
      <c r="U290" s="4">
        <v>3913892.9682999998</v>
      </c>
      <c r="V290" s="4">
        <v>29293518.379000001</v>
      </c>
      <c r="W290" s="5">
        <f t="shared" si="10"/>
        <v>113014218.52509999</v>
      </c>
    </row>
    <row r="291" spans="1:23" ht="24.95" customHeight="1">
      <c r="A291" s="131"/>
      <c r="B291" s="129"/>
      <c r="C291" s="1">
        <v>13</v>
      </c>
      <c r="D291" s="4" t="s">
        <v>329</v>
      </c>
      <c r="E291" s="4">
        <v>79542722.579099998</v>
      </c>
      <c r="F291" s="4">
        <v>11442671.6741</v>
      </c>
      <c r="G291" s="4">
        <v>0</v>
      </c>
      <c r="H291" s="4">
        <v>1450258.5937999999</v>
      </c>
      <c r="I291" s="4">
        <v>4533238.0092000002</v>
      </c>
      <c r="J291" s="4">
        <v>38579932.510799997</v>
      </c>
      <c r="K291" s="5">
        <f t="shared" si="9"/>
        <v>135548823.36699998</v>
      </c>
      <c r="L291" s="9"/>
      <c r="M291" s="126"/>
      <c r="N291" s="129"/>
      <c r="O291" s="10">
        <v>2</v>
      </c>
      <c r="P291" s="4" t="s">
        <v>520</v>
      </c>
      <c r="Q291" s="4">
        <v>69276518.649399996</v>
      </c>
      <c r="R291" s="4">
        <v>9965820.0263</v>
      </c>
      <c r="S291" s="4">
        <v>0</v>
      </c>
      <c r="T291" s="4">
        <v>1263080.5592</v>
      </c>
      <c r="U291" s="4">
        <v>3948154.3667000001</v>
      </c>
      <c r="V291" s="4">
        <v>30000358.254900001</v>
      </c>
      <c r="W291" s="5">
        <f t="shared" si="10"/>
        <v>114453931.8565</v>
      </c>
    </row>
    <row r="292" spans="1:23" ht="24.95" customHeight="1">
      <c r="A292" s="131"/>
      <c r="B292" s="129"/>
      <c r="C292" s="1">
        <v>14</v>
      </c>
      <c r="D292" s="4" t="s">
        <v>330</v>
      </c>
      <c r="E292" s="4">
        <v>54577496.165799998</v>
      </c>
      <c r="F292" s="4">
        <v>7851282.2942000004</v>
      </c>
      <c r="G292" s="4">
        <v>0</v>
      </c>
      <c r="H292" s="4">
        <v>995081.38870000001</v>
      </c>
      <c r="I292" s="4">
        <v>3110438.9194</v>
      </c>
      <c r="J292" s="4">
        <v>27418423.545400001</v>
      </c>
      <c r="K292" s="5">
        <f t="shared" si="9"/>
        <v>93952722.313500002</v>
      </c>
      <c r="L292" s="9"/>
      <c r="M292" s="126"/>
      <c r="N292" s="129"/>
      <c r="O292" s="10">
        <v>3</v>
      </c>
      <c r="P292" s="4" t="s">
        <v>680</v>
      </c>
      <c r="Q292" s="4">
        <v>68974638.702500001</v>
      </c>
      <c r="R292" s="4">
        <v>9922392.8841999993</v>
      </c>
      <c r="S292" s="4">
        <v>0</v>
      </c>
      <c r="T292" s="4">
        <v>1257576.5486000001</v>
      </c>
      <c r="U292" s="4">
        <v>3930949.8555999999</v>
      </c>
      <c r="V292" s="4">
        <v>29487850.563700002</v>
      </c>
      <c r="W292" s="5">
        <f t="shared" si="10"/>
        <v>113573408.5546</v>
      </c>
    </row>
    <row r="293" spans="1:23" ht="24.95" customHeight="1">
      <c r="A293" s="131"/>
      <c r="B293" s="129"/>
      <c r="C293" s="1">
        <v>15</v>
      </c>
      <c r="D293" s="4" t="s">
        <v>331</v>
      </c>
      <c r="E293" s="4">
        <v>60408462.086099997</v>
      </c>
      <c r="F293" s="4">
        <v>8690099.8051999994</v>
      </c>
      <c r="G293" s="4">
        <v>0</v>
      </c>
      <c r="H293" s="4">
        <v>1101394.1746</v>
      </c>
      <c r="I293" s="4">
        <v>3442752.8695</v>
      </c>
      <c r="J293" s="4">
        <v>30581824.677499998</v>
      </c>
      <c r="K293" s="5">
        <f t="shared" si="9"/>
        <v>104224533.61289999</v>
      </c>
      <c r="L293" s="9"/>
      <c r="M293" s="126"/>
      <c r="N293" s="129"/>
      <c r="O293" s="10">
        <v>4</v>
      </c>
      <c r="P293" s="4" t="s">
        <v>681</v>
      </c>
      <c r="Q293" s="4">
        <v>52365029.546899997</v>
      </c>
      <c r="R293" s="4">
        <v>7533006.4256999996</v>
      </c>
      <c r="S293" s="4">
        <v>0</v>
      </c>
      <c r="T293" s="4">
        <v>954742.70490000001</v>
      </c>
      <c r="U293" s="4">
        <v>2984347.7140000002</v>
      </c>
      <c r="V293" s="4">
        <v>23826058.2795</v>
      </c>
      <c r="W293" s="5">
        <f t="shared" si="10"/>
        <v>87663184.671000004</v>
      </c>
    </row>
    <row r="294" spans="1:23" ht="24.95" customHeight="1">
      <c r="A294" s="131"/>
      <c r="B294" s="129"/>
      <c r="C294" s="1">
        <v>16</v>
      </c>
      <c r="D294" s="4" t="s">
        <v>332</v>
      </c>
      <c r="E294" s="4">
        <v>68593003.2315</v>
      </c>
      <c r="F294" s="4">
        <v>9867492.4576999992</v>
      </c>
      <c r="G294" s="4">
        <v>0</v>
      </c>
      <c r="H294" s="4">
        <v>1250618.3995999999</v>
      </c>
      <c r="I294" s="4">
        <v>3909199.9786999999</v>
      </c>
      <c r="J294" s="4">
        <v>33968216.9608</v>
      </c>
      <c r="K294" s="5">
        <f t="shared" si="9"/>
        <v>117588531.02829999</v>
      </c>
      <c r="L294" s="9"/>
      <c r="M294" s="126"/>
      <c r="N294" s="129"/>
      <c r="O294" s="10">
        <v>5</v>
      </c>
      <c r="P294" s="4" t="s">
        <v>682</v>
      </c>
      <c r="Q294" s="4">
        <v>91108004.791299999</v>
      </c>
      <c r="R294" s="4">
        <v>13106403.0989</v>
      </c>
      <c r="S294" s="4">
        <v>0</v>
      </c>
      <c r="T294" s="4">
        <v>1661122.0061999999</v>
      </c>
      <c r="U294" s="4">
        <v>5192357.7276999997</v>
      </c>
      <c r="V294" s="4">
        <v>44783567.913000003</v>
      </c>
      <c r="W294" s="5">
        <f t="shared" si="10"/>
        <v>155851455.53710002</v>
      </c>
    </row>
    <row r="295" spans="1:23" ht="24.95" customHeight="1">
      <c r="A295" s="131"/>
      <c r="B295" s="130"/>
      <c r="C295" s="1">
        <v>17</v>
      </c>
      <c r="D295" s="4" t="s">
        <v>333</v>
      </c>
      <c r="E295" s="4">
        <v>56804486.669600002</v>
      </c>
      <c r="F295" s="4">
        <v>8171647.5059000002</v>
      </c>
      <c r="G295" s="4">
        <v>0</v>
      </c>
      <c r="H295" s="4">
        <v>1035684.8783</v>
      </c>
      <c r="I295" s="4">
        <v>3237357.8590000002</v>
      </c>
      <c r="J295" s="4">
        <v>27289946.007599998</v>
      </c>
      <c r="K295" s="5">
        <f t="shared" si="9"/>
        <v>96539122.920399994</v>
      </c>
      <c r="L295" s="9"/>
      <c r="M295" s="126"/>
      <c r="N295" s="129"/>
      <c r="O295" s="10">
        <v>6</v>
      </c>
      <c r="P295" s="4" t="s">
        <v>683</v>
      </c>
      <c r="Q295" s="4">
        <v>78785244.031399995</v>
      </c>
      <c r="R295" s="4">
        <v>11333704.0898</v>
      </c>
      <c r="S295" s="4">
        <v>0</v>
      </c>
      <c r="T295" s="4">
        <v>1436447.9051999999</v>
      </c>
      <c r="U295" s="4">
        <v>4490068.3711999999</v>
      </c>
      <c r="V295" s="4">
        <v>37308821.592299998</v>
      </c>
      <c r="W295" s="5">
        <f t="shared" si="10"/>
        <v>133354285.98989999</v>
      </c>
    </row>
    <row r="296" spans="1:23" ht="24.95" customHeight="1">
      <c r="A296" s="1"/>
      <c r="B296" s="119" t="s">
        <v>826</v>
      </c>
      <c r="C296" s="120"/>
      <c r="D296" s="121"/>
      <c r="E296" s="12">
        <v>1103152547.7495999</v>
      </c>
      <c r="F296" s="12">
        <v>158694749.19899997</v>
      </c>
      <c r="G296" s="12">
        <v>0</v>
      </c>
      <c r="H296" s="12">
        <v>20113172.025600001</v>
      </c>
      <c r="I296" s="12">
        <v>62870026.286199987</v>
      </c>
      <c r="J296" s="12">
        <v>533511711.72910005</v>
      </c>
      <c r="K296" s="6">
        <f t="shared" si="9"/>
        <v>1878342206.9894998</v>
      </c>
      <c r="L296" s="9"/>
      <c r="M296" s="126"/>
      <c r="N296" s="129"/>
      <c r="O296" s="10">
        <v>7</v>
      </c>
      <c r="P296" s="4" t="s">
        <v>684</v>
      </c>
      <c r="Q296" s="4">
        <v>69161114.381799996</v>
      </c>
      <c r="R296" s="4">
        <v>9949218.4681000002</v>
      </c>
      <c r="S296" s="4">
        <v>0</v>
      </c>
      <c r="T296" s="4">
        <v>1260976.4569000001</v>
      </c>
      <c r="U296" s="4">
        <v>3941577.3349000001</v>
      </c>
      <c r="V296" s="4">
        <v>28722229.3178</v>
      </c>
      <c r="W296" s="5">
        <f t="shared" si="10"/>
        <v>113035115.9595</v>
      </c>
    </row>
    <row r="297" spans="1:23" ht="24.95" customHeight="1">
      <c r="A297" s="131">
        <v>15</v>
      </c>
      <c r="B297" s="128" t="s">
        <v>39</v>
      </c>
      <c r="C297" s="1">
        <v>1</v>
      </c>
      <c r="D297" s="4" t="s">
        <v>334</v>
      </c>
      <c r="E297" s="4">
        <v>90632558.811700001</v>
      </c>
      <c r="F297" s="4">
        <v>13038007.4988</v>
      </c>
      <c r="G297" s="4">
        <v>-4907596.13</v>
      </c>
      <c r="H297" s="4">
        <v>1652453.4619</v>
      </c>
      <c r="I297" s="4">
        <v>5165261.4740000004</v>
      </c>
      <c r="J297" s="4">
        <v>39079098.304499999</v>
      </c>
      <c r="K297" s="5">
        <f t="shared" si="9"/>
        <v>144659783.42089999</v>
      </c>
      <c r="L297" s="9"/>
      <c r="M297" s="126"/>
      <c r="N297" s="129"/>
      <c r="O297" s="10">
        <v>8</v>
      </c>
      <c r="P297" s="4" t="s">
        <v>685</v>
      </c>
      <c r="Q297" s="4">
        <v>61080420.578699999</v>
      </c>
      <c r="R297" s="4">
        <v>8786764.8444999997</v>
      </c>
      <c r="S297" s="4">
        <v>0</v>
      </c>
      <c r="T297" s="4">
        <v>1113645.6232</v>
      </c>
      <c r="U297" s="4">
        <v>3481048.6140000001</v>
      </c>
      <c r="V297" s="4">
        <v>26010359.352200001</v>
      </c>
      <c r="W297" s="5">
        <f t="shared" si="10"/>
        <v>100472239.0126</v>
      </c>
    </row>
    <row r="298" spans="1:23" ht="24.95" customHeight="1">
      <c r="A298" s="131"/>
      <c r="B298" s="129"/>
      <c r="C298" s="1">
        <v>2</v>
      </c>
      <c r="D298" s="4" t="s">
        <v>335</v>
      </c>
      <c r="E298" s="4">
        <v>65820309.282099999</v>
      </c>
      <c r="F298" s="4">
        <v>9468624.7111000009</v>
      </c>
      <c r="G298" s="4">
        <v>-4907596.13</v>
      </c>
      <c r="H298" s="4">
        <v>1200065.3999000001</v>
      </c>
      <c r="I298" s="4">
        <v>3751180.7258000001</v>
      </c>
      <c r="J298" s="4">
        <v>31438495.836300001</v>
      </c>
      <c r="K298" s="5">
        <f t="shared" si="9"/>
        <v>106771079.82520001</v>
      </c>
      <c r="L298" s="9"/>
      <c r="M298" s="126"/>
      <c r="N298" s="129"/>
      <c r="O298" s="10">
        <v>9</v>
      </c>
      <c r="P298" s="4" t="s">
        <v>686</v>
      </c>
      <c r="Q298" s="4">
        <v>62648704.560400002</v>
      </c>
      <c r="R298" s="4">
        <v>9012371.3879000004</v>
      </c>
      <c r="S298" s="4">
        <v>0</v>
      </c>
      <c r="T298" s="4">
        <v>1142239.2801000001</v>
      </c>
      <c r="U298" s="4">
        <v>3570427.0551999998</v>
      </c>
      <c r="V298" s="4">
        <v>27182267.182999998</v>
      </c>
      <c r="W298" s="5">
        <f t="shared" si="10"/>
        <v>103556009.4666</v>
      </c>
    </row>
    <row r="299" spans="1:23" ht="24.95" customHeight="1">
      <c r="A299" s="131"/>
      <c r="B299" s="129"/>
      <c r="C299" s="1">
        <v>3</v>
      </c>
      <c r="D299" s="4" t="s">
        <v>851</v>
      </c>
      <c r="E299" s="4">
        <v>66246695.167499997</v>
      </c>
      <c r="F299" s="4">
        <v>9529962.7383999992</v>
      </c>
      <c r="G299" s="4">
        <v>-4907596.13</v>
      </c>
      <c r="H299" s="4">
        <v>1207839.4586</v>
      </c>
      <c r="I299" s="4">
        <v>3775480.9841</v>
      </c>
      <c r="J299" s="4">
        <v>30804035.095400002</v>
      </c>
      <c r="K299" s="5">
        <f t="shared" si="9"/>
        <v>106656417.31400001</v>
      </c>
      <c r="L299" s="9"/>
      <c r="M299" s="126"/>
      <c r="N299" s="129"/>
      <c r="O299" s="10">
        <v>10</v>
      </c>
      <c r="P299" s="4" t="s">
        <v>687</v>
      </c>
      <c r="Q299" s="4">
        <v>59431375.518399999</v>
      </c>
      <c r="R299" s="4">
        <v>8549540.3619999997</v>
      </c>
      <c r="S299" s="4">
        <v>0</v>
      </c>
      <c r="T299" s="4">
        <v>1083579.4939999999</v>
      </c>
      <c r="U299" s="4">
        <v>3387067.4991000001</v>
      </c>
      <c r="V299" s="4">
        <v>25088455.273200002</v>
      </c>
      <c r="W299" s="5">
        <f t="shared" si="10"/>
        <v>97540018.14670001</v>
      </c>
    </row>
    <row r="300" spans="1:23" ht="24.95" customHeight="1">
      <c r="A300" s="131"/>
      <c r="B300" s="129"/>
      <c r="C300" s="1">
        <v>4</v>
      </c>
      <c r="D300" s="4" t="s">
        <v>336</v>
      </c>
      <c r="E300" s="4">
        <v>72184713.609300002</v>
      </c>
      <c r="F300" s="4">
        <v>10384180.3616</v>
      </c>
      <c r="G300" s="4">
        <v>-4907596.13</v>
      </c>
      <c r="H300" s="4">
        <v>1316104.0741000001</v>
      </c>
      <c r="I300" s="4">
        <v>4113895.9896</v>
      </c>
      <c r="J300" s="4">
        <v>31111722.639699999</v>
      </c>
      <c r="K300" s="5">
        <f t="shared" si="9"/>
        <v>114203020.5443</v>
      </c>
      <c r="L300" s="9"/>
      <c r="M300" s="126"/>
      <c r="N300" s="129"/>
      <c r="O300" s="10">
        <v>11</v>
      </c>
      <c r="P300" s="4" t="s">
        <v>688</v>
      </c>
      <c r="Q300" s="4">
        <v>82112153.074100003</v>
      </c>
      <c r="R300" s="4">
        <v>11812298.8202</v>
      </c>
      <c r="S300" s="4">
        <v>0</v>
      </c>
      <c r="T300" s="4">
        <v>1497105.6029999999</v>
      </c>
      <c r="U300" s="4">
        <v>4679673.0268000001</v>
      </c>
      <c r="V300" s="4">
        <v>36590213.247100003</v>
      </c>
      <c r="W300" s="5">
        <f t="shared" si="10"/>
        <v>136691443.7712</v>
      </c>
    </row>
    <row r="301" spans="1:23" ht="24.95" customHeight="1">
      <c r="A301" s="131"/>
      <c r="B301" s="129"/>
      <c r="C301" s="1">
        <v>5</v>
      </c>
      <c r="D301" s="4" t="s">
        <v>337</v>
      </c>
      <c r="E301" s="4">
        <v>70209513.033500001</v>
      </c>
      <c r="F301" s="4">
        <v>10100036.558800001</v>
      </c>
      <c r="G301" s="4">
        <v>-4907596.13</v>
      </c>
      <c r="H301" s="4">
        <v>1280091.3313</v>
      </c>
      <c r="I301" s="4">
        <v>4001326.8689999999</v>
      </c>
      <c r="J301" s="4">
        <v>32873761.277899999</v>
      </c>
      <c r="K301" s="5">
        <f t="shared" si="9"/>
        <v>113557132.94050001</v>
      </c>
      <c r="L301" s="9"/>
      <c r="M301" s="126"/>
      <c r="N301" s="129"/>
      <c r="O301" s="10">
        <v>12</v>
      </c>
      <c r="P301" s="4" t="s">
        <v>689</v>
      </c>
      <c r="Q301" s="4">
        <v>55282198.819300003</v>
      </c>
      <c r="R301" s="4">
        <v>7952657.7668000003</v>
      </c>
      <c r="S301" s="4">
        <v>0</v>
      </c>
      <c r="T301" s="4">
        <v>1007929.8435</v>
      </c>
      <c r="U301" s="4">
        <v>3150600.7941000001</v>
      </c>
      <c r="V301" s="4">
        <v>24546130.061299998</v>
      </c>
      <c r="W301" s="5">
        <f t="shared" si="10"/>
        <v>91939517.284999996</v>
      </c>
    </row>
    <row r="302" spans="1:23" ht="24.95" customHeight="1">
      <c r="A302" s="131"/>
      <c r="B302" s="129"/>
      <c r="C302" s="1">
        <v>6</v>
      </c>
      <c r="D302" s="4" t="s">
        <v>39</v>
      </c>
      <c r="E302" s="4">
        <v>76449241.047000006</v>
      </c>
      <c r="F302" s="4">
        <v>10997656.8147</v>
      </c>
      <c r="G302" s="4">
        <v>-4907596.13</v>
      </c>
      <c r="H302" s="4">
        <v>1393856.851</v>
      </c>
      <c r="I302" s="4">
        <v>4356936.6756999996</v>
      </c>
      <c r="J302" s="4">
        <v>34819705.115099996</v>
      </c>
      <c r="K302" s="5">
        <f t="shared" si="9"/>
        <v>123109800.37349999</v>
      </c>
      <c r="L302" s="9"/>
      <c r="M302" s="126"/>
      <c r="N302" s="129"/>
      <c r="O302" s="10">
        <v>13</v>
      </c>
      <c r="P302" s="4" t="s">
        <v>690</v>
      </c>
      <c r="Q302" s="4">
        <v>73802805.156900004</v>
      </c>
      <c r="R302" s="4">
        <v>10616952.005799999</v>
      </c>
      <c r="S302" s="4">
        <v>0</v>
      </c>
      <c r="T302" s="4">
        <v>1345605.8448999999</v>
      </c>
      <c r="U302" s="4">
        <v>4206113.0255000005</v>
      </c>
      <c r="V302" s="4">
        <v>30294630.963799998</v>
      </c>
      <c r="W302" s="5">
        <f t="shared" si="10"/>
        <v>120266106.99689999</v>
      </c>
    </row>
    <row r="303" spans="1:23" ht="24.95" customHeight="1">
      <c r="A303" s="131"/>
      <c r="B303" s="129"/>
      <c r="C303" s="1">
        <v>7</v>
      </c>
      <c r="D303" s="4" t="s">
        <v>338</v>
      </c>
      <c r="E303" s="4">
        <v>59943269.444200002</v>
      </c>
      <c r="F303" s="4">
        <v>8623179.2058000006</v>
      </c>
      <c r="G303" s="4">
        <v>-4907596.13</v>
      </c>
      <c r="H303" s="4">
        <v>1092912.5737000001</v>
      </c>
      <c r="I303" s="4">
        <v>3416240.9662000001</v>
      </c>
      <c r="J303" s="4">
        <v>27612584.7619</v>
      </c>
      <c r="K303" s="5">
        <f t="shared" si="9"/>
        <v>95780590.821799994</v>
      </c>
      <c r="L303" s="9"/>
      <c r="M303" s="126"/>
      <c r="N303" s="129"/>
      <c r="O303" s="10">
        <v>14</v>
      </c>
      <c r="P303" s="4" t="s">
        <v>691</v>
      </c>
      <c r="Q303" s="4">
        <v>73696061.894299999</v>
      </c>
      <c r="R303" s="4">
        <v>10601596.382200001</v>
      </c>
      <c r="S303" s="4">
        <v>0</v>
      </c>
      <c r="T303" s="4">
        <v>1343659.6539</v>
      </c>
      <c r="U303" s="4">
        <v>4200029.5950999996</v>
      </c>
      <c r="V303" s="4">
        <v>30614391.859999999</v>
      </c>
      <c r="W303" s="5">
        <f t="shared" si="10"/>
        <v>120455739.3855</v>
      </c>
    </row>
    <row r="304" spans="1:23" ht="24.95" customHeight="1">
      <c r="A304" s="131"/>
      <c r="B304" s="129"/>
      <c r="C304" s="1">
        <v>8</v>
      </c>
      <c r="D304" s="4" t="s">
        <v>339</v>
      </c>
      <c r="E304" s="4">
        <v>64300198.1175</v>
      </c>
      <c r="F304" s="4">
        <v>9249948.1006000005</v>
      </c>
      <c r="G304" s="4">
        <v>-4907596.13</v>
      </c>
      <c r="H304" s="4">
        <v>1172350.0514</v>
      </c>
      <c r="I304" s="4">
        <v>3664547.7129000002</v>
      </c>
      <c r="J304" s="4">
        <v>30386589.806299999</v>
      </c>
      <c r="K304" s="5">
        <f t="shared" si="9"/>
        <v>103866037.6587</v>
      </c>
      <c r="L304" s="9"/>
      <c r="M304" s="126"/>
      <c r="N304" s="129"/>
      <c r="O304" s="10">
        <v>15</v>
      </c>
      <c r="P304" s="4" t="s">
        <v>692</v>
      </c>
      <c r="Q304" s="4">
        <v>58240248.836400002</v>
      </c>
      <c r="R304" s="4">
        <v>8378190.0347999996</v>
      </c>
      <c r="S304" s="4">
        <v>0</v>
      </c>
      <c r="T304" s="4">
        <v>1061862.3381000001</v>
      </c>
      <c r="U304" s="4">
        <v>3319183.7182999998</v>
      </c>
      <c r="V304" s="4">
        <v>26628234.478399999</v>
      </c>
      <c r="W304" s="5">
        <f t="shared" si="10"/>
        <v>97627719.405999988</v>
      </c>
    </row>
    <row r="305" spans="1:23" ht="24.95" customHeight="1">
      <c r="A305" s="131"/>
      <c r="B305" s="129"/>
      <c r="C305" s="1">
        <v>9</v>
      </c>
      <c r="D305" s="4" t="s">
        <v>340</v>
      </c>
      <c r="E305" s="4">
        <v>58621367.248199999</v>
      </c>
      <c r="F305" s="4">
        <v>8433016.0793999992</v>
      </c>
      <c r="G305" s="4">
        <v>-4907596.13</v>
      </c>
      <c r="H305" s="4">
        <v>1068811.0599</v>
      </c>
      <c r="I305" s="4">
        <v>3340904.1272999998</v>
      </c>
      <c r="J305" s="4">
        <v>26904037.543299999</v>
      </c>
      <c r="K305" s="5">
        <f t="shared" si="9"/>
        <v>93460539.928100005</v>
      </c>
      <c r="L305" s="9"/>
      <c r="M305" s="126"/>
      <c r="N305" s="129"/>
      <c r="O305" s="10">
        <v>16</v>
      </c>
      <c r="P305" s="4" t="s">
        <v>693</v>
      </c>
      <c r="Q305" s="4">
        <v>74208655.049600005</v>
      </c>
      <c r="R305" s="4">
        <v>10675335.814200001</v>
      </c>
      <c r="S305" s="4">
        <v>0</v>
      </c>
      <c r="T305" s="4">
        <v>1353005.4822</v>
      </c>
      <c r="U305" s="4">
        <v>4229242.9122000001</v>
      </c>
      <c r="V305" s="4">
        <v>31290499.567400001</v>
      </c>
      <c r="W305" s="5">
        <f t="shared" si="10"/>
        <v>121756738.8256</v>
      </c>
    </row>
    <row r="306" spans="1:23" ht="24.95" customHeight="1">
      <c r="A306" s="131"/>
      <c r="B306" s="129"/>
      <c r="C306" s="1">
        <v>10</v>
      </c>
      <c r="D306" s="4" t="s">
        <v>341</v>
      </c>
      <c r="E306" s="4">
        <v>55594945.737800002</v>
      </c>
      <c r="F306" s="4">
        <v>7997648.1843999997</v>
      </c>
      <c r="G306" s="4">
        <v>-4907596.13</v>
      </c>
      <c r="H306" s="4">
        <v>1013631.9856</v>
      </c>
      <c r="I306" s="4">
        <v>3168424.6272999998</v>
      </c>
      <c r="J306" s="4">
        <v>27717159.502</v>
      </c>
      <c r="K306" s="5">
        <f t="shared" si="9"/>
        <v>90584213.907100007</v>
      </c>
      <c r="L306" s="9"/>
      <c r="M306" s="127"/>
      <c r="N306" s="130"/>
      <c r="O306" s="10">
        <v>17</v>
      </c>
      <c r="P306" s="4" t="s">
        <v>694</v>
      </c>
      <c r="Q306" s="4">
        <v>78847026.334900007</v>
      </c>
      <c r="R306" s="4">
        <v>11342591.8245</v>
      </c>
      <c r="S306" s="4">
        <v>0</v>
      </c>
      <c r="T306" s="4">
        <v>1437574.3478000001</v>
      </c>
      <c r="U306" s="4">
        <v>4493589.4210000001</v>
      </c>
      <c r="V306" s="4">
        <v>28467103.537900001</v>
      </c>
      <c r="W306" s="5">
        <f t="shared" si="10"/>
        <v>124587885.46610001</v>
      </c>
    </row>
    <row r="307" spans="1:23" ht="24.95" customHeight="1">
      <c r="A307" s="131"/>
      <c r="B307" s="130"/>
      <c r="C307" s="1">
        <v>11</v>
      </c>
      <c r="D307" s="4" t="s">
        <v>342</v>
      </c>
      <c r="E307" s="4">
        <v>75878084.690099999</v>
      </c>
      <c r="F307" s="4">
        <v>10915492.734099999</v>
      </c>
      <c r="G307" s="4">
        <v>-4907596.13</v>
      </c>
      <c r="H307" s="4">
        <v>1383443.2722</v>
      </c>
      <c r="I307" s="4">
        <v>4324385.7695000004</v>
      </c>
      <c r="J307" s="4">
        <v>34042132.470299996</v>
      </c>
      <c r="K307" s="5">
        <f t="shared" si="9"/>
        <v>121635942.8062</v>
      </c>
      <c r="L307" s="9"/>
      <c r="M307" s="16"/>
      <c r="N307" s="119" t="s">
        <v>843</v>
      </c>
      <c r="O307" s="120"/>
      <c r="P307" s="121"/>
      <c r="Q307" s="12">
        <v>1177695548.9692001</v>
      </c>
      <c r="R307" s="12">
        <v>169418182.60549998</v>
      </c>
      <c r="S307" s="12">
        <v>0</v>
      </c>
      <c r="T307" s="12">
        <v>21472273.457000002</v>
      </c>
      <c r="U307" s="12">
        <v>67118323.99970001</v>
      </c>
      <c r="V307" s="12">
        <v>510134689.82449996</v>
      </c>
      <c r="W307" s="6">
        <f t="shared" si="10"/>
        <v>1945839018.8559003</v>
      </c>
    </row>
    <row r="308" spans="1:23" ht="24.95" customHeight="1">
      <c r="A308" s="1"/>
      <c r="B308" s="119" t="s">
        <v>827</v>
      </c>
      <c r="C308" s="120"/>
      <c r="D308" s="121"/>
      <c r="E308" s="12">
        <v>755880896.18889987</v>
      </c>
      <c r="F308" s="12">
        <v>108737752.9877</v>
      </c>
      <c r="G308" s="12">
        <v>-53983557.430000007</v>
      </c>
      <c r="H308" s="12">
        <v>13781559.5196</v>
      </c>
      <c r="I308" s="12">
        <v>43078585.921400003</v>
      </c>
      <c r="J308" s="12">
        <v>346789322.3527</v>
      </c>
      <c r="K308" s="6">
        <f t="shared" si="9"/>
        <v>1214284559.5402999</v>
      </c>
      <c r="L308" s="9"/>
      <c r="M308" s="125">
        <v>32</v>
      </c>
      <c r="N308" s="128" t="s">
        <v>56</v>
      </c>
      <c r="O308" s="10">
        <v>1</v>
      </c>
      <c r="P308" s="4" t="s">
        <v>695</v>
      </c>
      <c r="Q308" s="4">
        <v>52461387.233900003</v>
      </c>
      <c r="R308" s="4">
        <v>7546868.0253999997</v>
      </c>
      <c r="S308" s="4">
        <v>0</v>
      </c>
      <c r="T308" s="4">
        <v>956499.54150000005</v>
      </c>
      <c r="U308" s="4">
        <v>2989839.2576000001</v>
      </c>
      <c r="V308" s="4">
        <v>46599153.8301</v>
      </c>
      <c r="W308" s="5">
        <f t="shared" si="10"/>
        <v>110553747.88850001</v>
      </c>
    </row>
    <row r="309" spans="1:23" ht="24.95" customHeight="1">
      <c r="A309" s="131">
        <v>16</v>
      </c>
      <c r="B309" s="128" t="s">
        <v>40</v>
      </c>
      <c r="C309" s="1">
        <v>1</v>
      </c>
      <c r="D309" s="4" t="s">
        <v>343</v>
      </c>
      <c r="E309" s="4">
        <v>59313608.580399998</v>
      </c>
      <c r="F309" s="4">
        <v>8532598.9201999996</v>
      </c>
      <c r="G309" s="4">
        <v>0</v>
      </c>
      <c r="H309" s="4">
        <v>1081432.3144</v>
      </c>
      <c r="I309" s="4">
        <v>3380355.8158999998</v>
      </c>
      <c r="J309" s="4">
        <v>30800217.155699998</v>
      </c>
      <c r="K309" s="5">
        <f t="shared" si="9"/>
        <v>103108212.78659999</v>
      </c>
      <c r="L309" s="9"/>
      <c r="M309" s="126"/>
      <c r="N309" s="129"/>
      <c r="O309" s="10">
        <v>2</v>
      </c>
      <c r="P309" s="4" t="s">
        <v>696</v>
      </c>
      <c r="Q309" s="4">
        <v>65546429.0647</v>
      </c>
      <c r="R309" s="4">
        <v>9429225.4888000004</v>
      </c>
      <c r="S309" s="4">
        <v>0</v>
      </c>
      <c r="T309" s="4">
        <v>1195071.8929000001</v>
      </c>
      <c r="U309" s="4">
        <v>3735571.9539000001</v>
      </c>
      <c r="V309" s="4">
        <v>51640570.950599998</v>
      </c>
      <c r="W309" s="5">
        <f t="shared" si="10"/>
        <v>131546869.35089999</v>
      </c>
    </row>
    <row r="310" spans="1:23" ht="24.95" customHeight="1">
      <c r="A310" s="131"/>
      <c r="B310" s="129"/>
      <c r="C310" s="1">
        <v>2</v>
      </c>
      <c r="D310" s="4" t="s">
        <v>344</v>
      </c>
      <c r="E310" s="4">
        <v>55817095.459100001</v>
      </c>
      <c r="F310" s="4">
        <v>8029605.6814000001</v>
      </c>
      <c r="G310" s="4">
        <v>0</v>
      </c>
      <c r="H310" s="4">
        <v>1017682.3189</v>
      </c>
      <c r="I310" s="4">
        <v>3181085.2143000001</v>
      </c>
      <c r="J310" s="4">
        <v>29291048.165899999</v>
      </c>
      <c r="K310" s="5">
        <f t="shared" si="9"/>
        <v>97336516.839599997</v>
      </c>
      <c r="L310" s="9"/>
      <c r="M310" s="126"/>
      <c r="N310" s="129"/>
      <c r="O310" s="10">
        <v>3</v>
      </c>
      <c r="P310" s="4" t="s">
        <v>697</v>
      </c>
      <c r="Q310" s="4">
        <v>60382010.0295</v>
      </c>
      <c r="R310" s="4">
        <v>8686294.5267999992</v>
      </c>
      <c r="S310" s="4">
        <v>0</v>
      </c>
      <c r="T310" s="4">
        <v>1100911.8888000001</v>
      </c>
      <c r="U310" s="4">
        <v>3441245.3341000001</v>
      </c>
      <c r="V310" s="4">
        <v>45944204.976800002</v>
      </c>
      <c r="W310" s="5">
        <f t="shared" si="10"/>
        <v>119554666.75599998</v>
      </c>
    </row>
    <row r="311" spans="1:23" ht="24.95" customHeight="1">
      <c r="A311" s="131"/>
      <c r="B311" s="129"/>
      <c r="C311" s="1">
        <v>3</v>
      </c>
      <c r="D311" s="4" t="s">
        <v>345</v>
      </c>
      <c r="E311" s="4">
        <v>51278583.860399999</v>
      </c>
      <c r="F311" s="4">
        <v>7376715.0532</v>
      </c>
      <c r="G311" s="4">
        <v>0</v>
      </c>
      <c r="H311" s="4">
        <v>934934.13989999995</v>
      </c>
      <c r="I311" s="4">
        <v>2922429.8324000002</v>
      </c>
      <c r="J311" s="4">
        <v>26853755.491700001</v>
      </c>
      <c r="K311" s="5">
        <f t="shared" si="9"/>
        <v>89366418.377599999</v>
      </c>
      <c r="L311" s="9"/>
      <c r="M311" s="126"/>
      <c r="N311" s="129"/>
      <c r="O311" s="10">
        <v>4</v>
      </c>
      <c r="P311" s="4" t="s">
        <v>698</v>
      </c>
      <c r="Q311" s="4">
        <v>64456585.884800002</v>
      </c>
      <c r="R311" s="4">
        <v>9272445.3676999994</v>
      </c>
      <c r="S311" s="4">
        <v>0</v>
      </c>
      <c r="T311" s="4">
        <v>1175201.3833000001</v>
      </c>
      <c r="U311" s="4">
        <v>3673460.4449</v>
      </c>
      <c r="V311" s="4">
        <v>49298096.772500001</v>
      </c>
      <c r="W311" s="5">
        <f t="shared" si="10"/>
        <v>127875789.85320002</v>
      </c>
    </row>
    <row r="312" spans="1:23" ht="24.95" customHeight="1">
      <c r="A312" s="131"/>
      <c r="B312" s="129"/>
      <c r="C312" s="1">
        <v>4</v>
      </c>
      <c r="D312" s="4" t="s">
        <v>346</v>
      </c>
      <c r="E312" s="4">
        <v>54538729.633199997</v>
      </c>
      <c r="F312" s="4">
        <v>7845705.5087000001</v>
      </c>
      <c r="G312" s="4">
        <v>0</v>
      </c>
      <c r="H312" s="4">
        <v>994374.57979999995</v>
      </c>
      <c r="I312" s="4">
        <v>3108229.5668000001</v>
      </c>
      <c r="J312" s="4">
        <v>28967323.795600001</v>
      </c>
      <c r="K312" s="5">
        <f t="shared" si="9"/>
        <v>95454363.084099993</v>
      </c>
      <c r="L312" s="9"/>
      <c r="M312" s="126"/>
      <c r="N312" s="129"/>
      <c r="O312" s="10">
        <v>5</v>
      </c>
      <c r="P312" s="4" t="s">
        <v>699</v>
      </c>
      <c r="Q312" s="4">
        <v>59831837.558300003</v>
      </c>
      <c r="R312" s="4">
        <v>8607149.0972000007</v>
      </c>
      <c r="S312" s="4">
        <v>0</v>
      </c>
      <c r="T312" s="4">
        <v>1090880.8975</v>
      </c>
      <c r="U312" s="4">
        <v>3409890.3254</v>
      </c>
      <c r="V312" s="4">
        <v>49852434.359800003</v>
      </c>
      <c r="W312" s="5">
        <f t="shared" si="10"/>
        <v>122792192.23820001</v>
      </c>
    </row>
    <row r="313" spans="1:23" ht="24.95" customHeight="1">
      <c r="A313" s="131"/>
      <c r="B313" s="129"/>
      <c r="C313" s="1">
        <v>5</v>
      </c>
      <c r="D313" s="4" t="s">
        <v>347</v>
      </c>
      <c r="E313" s="4">
        <v>58482223.884900004</v>
      </c>
      <c r="F313" s="4">
        <v>8412999.5175999999</v>
      </c>
      <c r="G313" s="4">
        <v>0</v>
      </c>
      <c r="H313" s="4">
        <v>1066274.1357</v>
      </c>
      <c r="I313" s="4">
        <v>3332974.1751999999</v>
      </c>
      <c r="J313" s="4">
        <v>28529085.511599999</v>
      </c>
      <c r="K313" s="5">
        <f t="shared" si="9"/>
        <v>99823557.225000009</v>
      </c>
      <c r="L313" s="9"/>
      <c r="M313" s="126"/>
      <c r="N313" s="129"/>
      <c r="O313" s="10">
        <v>6</v>
      </c>
      <c r="P313" s="4" t="s">
        <v>700</v>
      </c>
      <c r="Q313" s="4">
        <v>59821839.758299999</v>
      </c>
      <c r="R313" s="4">
        <v>8605710.8570000008</v>
      </c>
      <c r="S313" s="4">
        <v>0</v>
      </c>
      <c r="T313" s="4">
        <v>1090698.6132</v>
      </c>
      <c r="U313" s="4">
        <v>3409320.5384999998</v>
      </c>
      <c r="V313" s="4">
        <v>49563283.678999998</v>
      </c>
      <c r="W313" s="5">
        <f t="shared" si="10"/>
        <v>122490853.44599998</v>
      </c>
    </row>
    <row r="314" spans="1:23" ht="24.95" customHeight="1">
      <c r="A314" s="131"/>
      <c r="B314" s="129"/>
      <c r="C314" s="1">
        <v>6</v>
      </c>
      <c r="D314" s="4" t="s">
        <v>348</v>
      </c>
      <c r="E314" s="4">
        <v>58678050.0458</v>
      </c>
      <c r="F314" s="4">
        <v>8441170.2212000005</v>
      </c>
      <c r="G314" s="4">
        <v>0</v>
      </c>
      <c r="H314" s="4">
        <v>1069844.5260999999</v>
      </c>
      <c r="I314" s="4">
        <v>3344134.55</v>
      </c>
      <c r="J314" s="4">
        <v>28618903.932700001</v>
      </c>
      <c r="K314" s="5">
        <f t="shared" si="9"/>
        <v>100152103.27579999</v>
      </c>
      <c r="L314" s="9"/>
      <c r="M314" s="126"/>
      <c r="N314" s="129"/>
      <c r="O314" s="10">
        <v>7</v>
      </c>
      <c r="P314" s="4" t="s">
        <v>701</v>
      </c>
      <c r="Q314" s="4">
        <v>64833185.8138</v>
      </c>
      <c r="R314" s="4">
        <v>9326621.4028999992</v>
      </c>
      <c r="S314" s="4">
        <v>0</v>
      </c>
      <c r="T314" s="4">
        <v>1182067.7220999999</v>
      </c>
      <c r="U314" s="4">
        <v>3694923.3401000001</v>
      </c>
      <c r="V314" s="4">
        <v>51661790.781300001</v>
      </c>
      <c r="W314" s="5">
        <f t="shared" si="10"/>
        <v>130698589.06020001</v>
      </c>
    </row>
    <row r="315" spans="1:23" ht="24.95" customHeight="1">
      <c r="A315" s="131"/>
      <c r="B315" s="129"/>
      <c r="C315" s="1">
        <v>7</v>
      </c>
      <c r="D315" s="4" t="s">
        <v>349</v>
      </c>
      <c r="E315" s="4">
        <v>52519949.594599999</v>
      </c>
      <c r="F315" s="4">
        <v>7555292.5530000003</v>
      </c>
      <c r="G315" s="4">
        <v>0</v>
      </c>
      <c r="H315" s="4">
        <v>957567.27670000005</v>
      </c>
      <c r="I315" s="4">
        <v>2993176.7988999998</v>
      </c>
      <c r="J315" s="4">
        <v>26232587.633200001</v>
      </c>
      <c r="K315" s="5">
        <f t="shared" si="9"/>
        <v>90258573.856399998</v>
      </c>
      <c r="L315" s="9"/>
      <c r="M315" s="126"/>
      <c r="N315" s="129"/>
      <c r="O315" s="10">
        <v>8</v>
      </c>
      <c r="P315" s="4" t="s">
        <v>702</v>
      </c>
      <c r="Q315" s="4">
        <v>62811093.121399999</v>
      </c>
      <c r="R315" s="4">
        <v>9035731.9032000005</v>
      </c>
      <c r="S315" s="4">
        <v>0</v>
      </c>
      <c r="T315" s="4">
        <v>1145200.0212000001</v>
      </c>
      <c r="U315" s="4">
        <v>3579681.7799</v>
      </c>
      <c r="V315" s="4">
        <v>48070944.210100003</v>
      </c>
      <c r="W315" s="5">
        <f t="shared" si="10"/>
        <v>124642651.03580001</v>
      </c>
    </row>
    <row r="316" spans="1:23" ht="24.95" customHeight="1">
      <c r="A316" s="131"/>
      <c r="B316" s="129"/>
      <c r="C316" s="1">
        <v>8</v>
      </c>
      <c r="D316" s="4" t="s">
        <v>350</v>
      </c>
      <c r="E316" s="4">
        <v>55629504.002899997</v>
      </c>
      <c r="F316" s="4">
        <v>8002619.5867999997</v>
      </c>
      <c r="G316" s="4">
        <v>0</v>
      </c>
      <c r="H316" s="4">
        <v>1014262.0674000001</v>
      </c>
      <c r="I316" s="4">
        <v>3170394.1455000001</v>
      </c>
      <c r="J316" s="4">
        <v>27974808.900800001</v>
      </c>
      <c r="K316" s="5">
        <f t="shared" si="9"/>
        <v>95791588.703400001</v>
      </c>
      <c r="L316" s="9"/>
      <c r="M316" s="126"/>
      <c r="N316" s="129"/>
      <c r="O316" s="10">
        <v>9</v>
      </c>
      <c r="P316" s="4" t="s">
        <v>703</v>
      </c>
      <c r="Q316" s="4">
        <v>59910898.9538</v>
      </c>
      <c r="R316" s="4">
        <v>8618522.5272000004</v>
      </c>
      <c r="S316" s="4">
        <v>0</v>
      </c>
      <c r="T316" s="4">
        <v>1092322.3803999999</v>
      </c>
      <c r="U316" s="4">
        <v>3414396.1320000002</v>
      </c>
      <c r="V316" s="4">
        <v>48742722.584200002</v>
      </c>
      <c r="W316" s="5">
        <f t="shared" si="10"/>
        <v>121778862.5776</v>
      </c>
    </row>
    <row r="317" spans="1:23" ht="24.95" customHeight="1">
      <c r="A317" s="131"/>
      <c r="B317" s="129"/>
      <c r="C317" s="1">
        <v>9</v>
      </c>
      <c r="D317" s="4" t="s">
        <v>351</v>
      </c>
      <c r="E317" s="4">
        <v>62587691.166900001</v>
      </c>
      <c r="F317" s="4">
        <v>9003594.2653000001</v>
      </c>
      <c r="G317" s="4">
        <v>0</v>
      </c>
      <c r="H317" s="4">
        <v>1141126.8566000001</v>
      </c>
      <c r="I317" s="4">
        <v>3566949.8265999998</v>
      </c>
      <c r="J317" s="4">
        <v>30988268.758299999</v>
      </c>
      <c r="K317" s="5">
        <f t="shared" si="9"/>
        <v>107287630.87369999</v>
      </c>
      <c r="L317" s="9"/>
      <c r="M317" s="126"/>
      <c r="N317" s="129"/>
      <c r="O317" s="10">
        <v>10</v>
      </c>
      <c r="P317" s="4" t="s">
        <v>704</v>
      </c>
      <c r="Q317" s="4">
        <v>70255171.495100006</v>
      </c>
      <c r="R317" s="4">
        <v>10106604.7874</v>
      </c>
      <c r="S317" s="4">
        <v>0</v>
      </c>
      <c r="T317" s="4">
        <v>1280923.7969</v>
      </c>
      <c r="U317" s="4">
        <v>4003929.0011999998</v>
      </c>
      <c r="V317" s="4">
        <v>51642339.2698</v>
      </c>
      <c r="W317" s="5">
        <f t="shared" si="10"/>
        <v>137288968.3504</v>
      </c>
    </row>
    <row r="318" spans="1:23" ht="24.95" customHeight="1">
      <c r="A318" s="131"/>
      <c r="B318" s="129"/>
      <c r="C318" s="1">
        <v>10</v>
      </c>
      <c r="D318" s="4" t="s">
        <v>352</v>
      </c>
      <c r="E318" s="4">
        <v>55318759.464400001</v>
      </c>
      <c r="F318" s="4">
        <v>7957917.2229000004</v>
      </c>
      <c r="G318" s="4">
        <v>0</v>
      </c>
      <c r="H318" s="4">
        <v>1008596.4336</v>
      </c>
      <c r="I318" s="4">
        <v>3152684.4304</v>
      </c>
      <c r="J318" s="4">
        <v>28898725.2051</v>
      </c>
      <c r="K318" s="5">
        <f t="shared" si="9"/>
        <v>96336682.756400004</v>
      </c>
      <c r="L318" s="9"/>
      <c r="M318" s="126"/>
      <c r="N318" s="129"/>
      <c r="O318" s="10">
        <v>11</v>
      </c>
      <c r="P318" s="4" t="s">
        <v>705</v>
      </c>
      <c r="Q318" s="4">
        <v>62569276.198899999</v>
      </c>
      <c r="R318" s="4">
        <v>9000945.1677000001</v>
      </c>
      <c r="S318" s="4">
        <v>0</v>
      </c>
      <c r="T318" s="4">
        <v>1140791.1066000001</v>
      </c>
      <c r="U318" s="4">
        <v>3565900.3347999998</v>
      </c>
      <c r="V318" s="4">
        <v>50384637.468500003</v>
      </c>
      <c r="W318" s="5">
        <f t="shared" si="10"/>
        <v>126661550.27650002</v>
      </c>
    </row>
    <row r="319" spans="1:23" ht="24.95" customHeight="1">
      <c r="A319" s="131"/>
      <c r="B319" s="129"/>
      <c r="C319" s="1">
        <v>11</v>
      </c>
      <c r="D319" s="4" t="s">
        <v>353</v>
      </c>
      <c r="E319" s="4">
        <v>68233368.0986</v>
      </c>
      <c r="F319" s="4">
        <v>9815756.9046</v>
      </c>
      <c r="G319" s="4">
        <v>0</v>
      </c>
      <c r="H319" s="4">
        <v>1244061.3705</v>
      </c>
      <c r="I319" s="4">
        <v>3888703.9282999998</v>
      </c>
      <c r="J319" s="4">
        <v>33355316.475900002</v>
      </c>
      <c r="K319" s="5">
        <f t="shared" si="9"/>
        <v>116537206.77789998</v>
      </c>
      <c r="L319" s="9"/>
      <c r="M319" s="126"/>
      <c r="N319" s="129"/>
      <c r="O319" s="10">
        <v>12</v>
      </c>
      <c r="P319" s="4" t="s">
        <v>706</v>
      </c>
      <c r="Q319" s="4">
        <v>59884164.805600002</v>
      </c>
      <c r="R319" s="4">
        <v>8614676.6684000008</v>
      </c>
      <c r="S319" s="4">
        <v>0</v>
      </c>
      <c r="T319" s="4">
        <v>1091834.9513999999</v>
      </c>
      <c r="U319" s="4">
        <v>3412872.5199000002</v>
      </c>
      <c r="V319" s="4">
        <v>48000333.394299999</v>
      </c>
      <c r="W319" s="5">
        <f t="shared" si="10"/>
        <v>121003882.3396</v>
      </c>
    </row>
    <row r="320" spans="1:23" ht="24.95" customHeight="1">
      <c r="A320" s="131"/>
      <c r="B320" s="129"/>
      <c r="C320" s="1">
        <v>12</v>
      </c>
      <c r="D320" s="4" t="s">
        <v>354</v>
      </c>
      <c r="E320" s="4">
        <v>57950284.486100003</v>
      </c>
      <c r="F320" s="4">
        <v>8336477.0187999997</v>
      </c>
      <c r="G320" s="4">
        <v>0</v>
      </c>
      <c r="H320" s="4">
        <v>1056575.578</v>
      </c>
      <c r="I320" s="4">
        <v>3302658.2917999998</v>
      </c>
      <c r="J320" s="4">
        <v>28622135.688499998</v>
      </c>
      <c r="K320" s="5">
        <f t="shared" si="9"/>
        <v>99268131.063200012</v>
      </c>
      <c r="L320" s="9"/>
      <c r="M320" s="126"/>
      <c r="N320" s="129"/>
      <c r="O320" s="10">
        <v>13</v>
      </c>
      <c r="P320" s="4" t="s">
        <v>707</v>
      </c>
      <c r="Q320" s="4">
        <v>71092912.318200007</v>
      </c>
      <c r="R320" s="4">
        <v>10227118.5551</v>
      </c>
      <c r="S320" s="4">
        <v>0</v>
      </c>
      <c r="T320" s="4">
        <v>1296197.8633000001</v>
      </c>
      <c r="U320" s="4">
        <v>4051672.8854</v>
      </c>
      <c r="V320" s="4">
        <v>54371831.451099999</v>
      </c>
      <c r="W320" s="5">
        <f t="shared" si="10"/>
        <v>141039733.0731</v>
      </c>
    </row>
    <row r="321" spans="1:23" ht="24.95" customHeight="1">
      <c r="A321" s="131"/>
      <c r="B321" s="129"/>
      <c r="C321" s="1">
        <v>13</v>
      </c>
      <c r="D321" s="4" t="s">
        <v>355</v>
      </c>
      <c r="E321" s="4">
        <v>52350786.588600002</v>
      </c>
      <c r="F321" s="4">
        <v>7530957.4954000004</v>
      </c>
      <c r="G321" s="4">
        <v>0</v>
      </c>
      <c r="H321" s="4">
        <v>954483.0209</v>
      </c>
      <c r="I321" s="4">
        <v>2983535.9901999999</v>
      </c>
      <c r="J321" s="4">
        <v>27718341.6373</v>
      </c>
      <c r="K321" s="5">
        <f t="shared" si="9"/>
        <v>91538104.7324</v>
      </c>
      <c r="L321" s="9"/>
      <c r="M321" s="126"/>
      <c r="N321" s="129"/>
      <c r="O321" s="10">
        <v>14</v>
      </c>
      <c r="P321" s="4" t="s">
        <v>708</v>
      </c>
      <c r="Q321" s="4">
        <v>87060981.717500001</v>
      </c>
      <c r="R321" s="4">
        <v>12524215.881899999</v>
      </c>
      <c r="S321" s="4">
        <v>0</v>
      </c>
      <c r="T321" s="4">
        <v>1587334.8663999999</v>
      </c>
      <c r="U321" s="4">
        <v>4961712.8838999998</v>
      </c>
      <c r="V321" s="4">
        <v>64772719.2456</v>
      </c>
      <c r="W321" s="5">
        <f t="shared" si="10"/>
        <v>170906964.59530002</v>
      </c>
    </row>
    <row r="322" spans="1:23" ht="24.95" customHeight="1">
      <c r="A322" s="131"/>
      <c r="B322" s="129"/>
      <c r="C322" s="1">
        <v>14</v>
      </c>
      <c r="D322" s="4" t="s">
        <v>356</v>
      </c>
      <c r="E322" s="4">
        <v>50945842.369800001</v>
      </c>
      <c r="F322" s="4">
        <v>7328848.3031000001</v>
      </c>
      <c r="G322" s="4">
        <v>0</v>
      </c>
      <c r="H322" s="4">
        <v>928867.44779999997</v>
      </c>
      <c r="I322" s="4">
        <v>2903466.4838999999</v>
      </c>
      <c r="J322" s="4">
        <v>26703814.217099998</v>
      </c>
      <c r="K322" s="5">
        <f t="shared" si="9"/>
        <v>88810838.821700007</v>
      </c>
      <c r="L322" s="9"/>
      <c r="M322" s="126"/>
      <c r="N322" s="129"/>
      <c r="O322" s="10">
        <v>15</v>
      </c>
      <c r="P322" s="4" t="s">
        <v>709</v>
      </c>
      <c r="Q322" s="4">
        <v>70288098.902199998</v>
      </c>
      <c r="R322" s="4">
        <v>10111341.581599999</v>
      </c>
      <c r="S322" s="4">
        <v>0</v>
      </c>
      <c r="T322" s="4">
        <v>1281524.1440999999</v>
      </c>
      <c r="U322" s="4">
        <v>4005805.5748000001</v>
      </c>
      <c r="V322" s="4">
        <v>53687126.0537</v>
      </c>
      <c r="W322" s="5">
        <f t="shared" si="10"/>
        <v>139373896.25639999</v>
      </c>
    </row>
    <row r="323" spans="1:23" ht="24.95" customHeight="1">
      <c r="A323" s="131"/>
      <c r="B323" s="129"/>
      <c r="C323" s="1">
        <v>15</v>
      </c>
      <c r="D323" s="4" t="s">
        <v>357</v>
      </c>
      <c r="E323" s="4">
        <v>45384669.819700003</v>
      </c>
      <c r="F323" s="4">
        <v>6528842.0981999999</v>
      </c>
      <c r="G323" s="4">
        <v>0</v>
      </c>
      <c r="H323" s="4">
        <v>827473.65560000006</v>
      </c>
      <c r="I323" s="4">
        <v>2586528.3912</v>
      </c>
      <c r="J323" s="4">
        <v>23757428.537</v>
      </c>
      <c r="K323" s="5">
        <f t="shared" si="9"/>
        <v>79084942.501699999</v>
      </c>
      <c r="L323" s="9"/>
      <c r="M323" s="126"/>
      <c r="N323" s="129"/>
      <c r="O323" s="10">
        <v>16</v>
      </c>
      <c r="P323" s="4" t="s">
        <v>710</v>
      </c>
      <c r="Q323" s="4">
        <v>70926854.688099995</v>
      </c>
      <c r="R323" s="4">
        <v>10203230.2234</v>
      </c>
      <c r="S323" s="4">
        <v>0</v>
      </c>
      <c r="T323" s="4">
        <v>1293170.2261000001</v>
      </c>
      <c r="U323" s="4">
        <v>4042209.0559999999</v>
      </c>
      <c r="V323" s="4">
        <v>53749444.062100001</v>
      </c>
      <c r="W323" s="5">
        <f t="shared" si="10"/>
        <v>140214908.25569999</v>
      </c>
    </row>
    <row r="324" spans="1:23" ht="24.95" customHeight="1">
      <c r="A324" s="131"/>
      <c r="B324" s="129"/>
      <c r="C324" s="1">
        <v>16</v>
      </c>
      <c r="D324" s="4" t="s">
        <v>358</v>
      </c>
      <c r="E324" s="4">
        <v>49196389.340099998</v>
      </c>
      <c r="F324" s="4">
        <v>7077179.5647999998</v>
      </c>
      <c r="G324" s="4">
        <v>0</v>
      </c>
      <c r="H324" s="4">
        <v>896970.63549999997</v>
      </c>
      <c r="I324" s="4">
        <v>2803762.9948</v>
      </c>
      <c r="J324" s="4">
        <v>26072219.3728</v>
      </c>
      <c r="K324" s="5">
        <f t="shared" si="9"/>
        <v>86046521.907999992</v>
      </c>
      <c r="L324" s="9"/>
      <c r="M324" s="126"/>
      <c r="N324" s="129"/>
      <c r="O324" s="10">
        <v>17</v>
      </c>
      <c r="P324" s="4" t="s">
        <v>711</v>
      </c>
      <c r="Q324" s="4">
        <v>48729917.312399998</v>
      </c>
      <c r="R324" s="4">
        <v>7010074.9186000004</v>
      </c>
      <c r="S324" s="4">
        <v>0</v>
      </c>
      <c r="T324" s="4">
        <v>888465.70830000006</v>
      </c>
      <c r="U324" s="4">
        <v>2777178.1778000002</v>
      </c>
      <c r="V324" s="4">
        <v>40985411.047499999</v>
      </c>
      <c r="W324" s="5">
        <f t="shared" si="10"/>
        <v>100391047.1646</v>
      </c>
    </row>
    <row r="325" spans="1:23" ht="24.95" customHeight="1">
      <c r="A325" s="131"/>
      <c r="B325" s="129"/>
      <c r="C325" s="1">
        <v>17</v>
      </c>
      <c r="D325" s="4" t="s">
        <v>359</v>
      </c>
      <c r="E325" s="4">
        <v>57754796.397</v>
      </c>
      <c r="F325" s="4">
        <v>8308354.9486999996</v>
      </c>
      <c r="G325" s="4">
        <v>0</v>
      </c>
      <c r="H325" s="4">
        <v>1053011.3515000001</v>
      </c>
      <c r="I325" s="4">
        <v>3291517.1841000002</v>
      </c>
      <c r="J325" s="4">
        <v>27590168.982099999</v>
      </c>
      <c r="K325" s="5">
        <f t="shared" si="9"/>
        <v>97997848.863399997</v>
      </c>
      <c r="L325" s="9"/>
      <c r="M325" s="126"/>
      <c r="N325" s="129"/>
      <c r="O325" s="10">
        <v>18</v>
      </c>
      <c r="P325" s="4" t="s">
        <v>712</v>
      </c>
      <c r="Q325" s="4">
        <v>59962371.400300004</v>
      </c>
      <c r="R325" s="4">
        <v>8625927.1305</v>
      </c>
      <c r="S325" s="4">
        <v>0</v>
      </c>
      <c r="T325" s="4">
        <v>1093260.8491</v>
      </c>
      <c r="U325" s="4">
        <v>3417329.6102999998</v>
      </c>
      <c r="V325" s="4">
        <v>49969875.146600001</v>
      </c>
      <c r="W325" s="5">
        <f t="shared" si="10"/>
        <v>123068764.13679999</v>
      </c>
    </row>
    <row r="326" spans="1:23" ht="24.95" customHeight="1">
      <c r="A326" s="131"/>
      <c r="B326" s="129"/>
      <c r="C326" s="1">
        <v>18</v>
      </c>
      <c r="D326" s="4" t="s">
        <v>360</v>
      </c>
      <c r="E326" s="4">
        <v>62512771.055100001</v>
      </c>
      <c r="F326" s="4">
        <v>8992816.5823999997</v>
      </c>
      <c r="G326" s="4">
        <v>0</v>
      </c>
      <c r="H326" s="4">
        <v>1139760.8795</v>
      </c>
      <c r="I326" s="4">
        <v>3562680.0367999999</v>
      </c>
      <c r="J326" s="4">
        <v>30000571.008900002</v>
      </c>
      <c r="K326" s="5">
        <f t="shared" si="9"/>
        <v>106208599.5627</v>
      </c>
      <c r="L326" s="9"/>
      <c r="M326" s="126"/>
      <c r="N326" s="129"/>
      <c r="O326" s="10">
        <v>19</v>
      </c>
      <c r="P326" s="4" t="s">
        <v>713</v>
      </c>
      <c r="Q326" s="4">
        <v>47526091.486599997</v>
      </c>
      <c r="R326" s="4">
        <v>6836897.7474999996</v>
      </c>
      <c r="S326" s="4">
        <v>0</v>
      </c>
      <c r="T326" s="4">
        <v>866517.0159</v>
      </c>
      <c r="U326" s="4">
        <v>2708570.6570000001</v>
      </c>
      <c r="V326" s="4">
        <v>42551471.134900004</v>
      </c>
      <c r="W326" s="5">
        <f t="shared" si="10"/>
        <v>100489548.04190001</v>
      </c>
    </row>
    <row r="327" spans="1:23" ht="24.95" customHeight="1">
      <c r="A327" s="131"/>
      <c r="B327" s="129"/>
      <c r="C327" s="1">
        <v>19</v>
      </c>
      <c r="D327" s="4" t="s">
        <v>361</v>
      </c>
      <c r="E327" s="4">
        <v>54770334.790200002</v>
      </c>
      <c r="F327" s="4">
        <v>7879023.2237999998</v>
      </c>
      <c r="G327" s="4">
        <v>0</v>
      </c>
      <c r="H327" s="4">
        <v>998597.30889999995</v>
      </c>
      <c r="I327" s="4">
        <v>3121429.0307999998</v>
      </c>
      <c r="J327" s="4">
        <v>26933390.833099999</v>
      </c>
      <c r="K327" s="5">
        <f t="shared" si="9"/>
        <v>93702775.186800003</v>
      </c>
      <c r="L327" s="9"/>
      <c r="M327" s="126"/>
      <c r="N327" s="129"/>
      <c r="O327" s="10">
        <v>20</v>
      </c>
      <c r="P327" s="4" t="s">
        <v>714</v>
      </c>
      <c r="Q327" s="4">
        <v>51407518.807899997</v>
      </c>
      <c r="R327" s="4">
        <v>7395263.0765000004</v>
      </c>
      <c r="S327" s="4">
        <v>0</v>
      </c>
      <c r="T327" s="4">
        <v>937284.93969999999</v>
      </c>
      <c r="U327" s="4">
        <v>2929777.9942999999</v>
      </c>
      <c r="V327" s="4">
        <v>45670115.497699998</v>
      </c>
      <c r="W327" s="5">
        <f t="shared" si="10"/>
        <v>108339960.3161</v>
      </c>
    </row>
    <row r="328" spans="1:23" ht="24.95" customHeight="1">
      <c r="A328" s="131"/>
      <c r="B328" s="129"/>
      <c r="C328" s="1">
        <v>20</v>
      </c>
      <c r="D328" s="4" t="s">
        <v>362</v>
      </c>
      <c r="E328" s="4">
        <v>48657705.569600001</v>
      </c>
      <c r="F328" s="4">
        <v>6999686.8499999996</v>
      </c>
      <c r="G328" s="4">
        <v>0</v>
      </c>
      <c r="H328" s="4">
        <v>887149.11140000005</v>
      </c>
      <c r="I328" s="4">
        <v>2773062.7414000002</v>
      </c>
      <c r="J328" s="4">
        <v>24921775.278700002</v>
      </c>
      <c r="K328" s="5">
        <f t="shared" si="9"/>
        <v>84239379.551100016</v>
      </c>
      <c r="L328" s="9"/>
      <c r="M328" s="126"/>
      <c r="N328" s="129"/>
      <c r="O328" s="10">
        <v>21</v>
      </c>
      <c r="P328" s="4" t="s">
        <v>715</v>
      </c>
      <c r="Q328" s="4">
        <v>53094610.147100002</v>
      </c>
      <c r="R328" s="4">
        <v>7637960.7319999998</v>
      </c>
      <c r="S328" s="4">
        <v>0</v>
      </c>
      <c r="T328" s="4">
        <v>968044.74569999997</v>
      </c>
      <c r="U328" s="4">
        <v>3025927.4136000001</v>
      </c>
      <c r="V328" s="4">
        <v>43912528.145800002</v>
      </c>
      <c r="W328" s="5">
        <f t="shared" si="10"/>
        <v>108639071.1842</v>
      </c>
    </row>
    <row r="329" spans="1:23" ht="24.95" customHeight="1">
      <c r="A329" s="131"/>
      <c r="B329" s="129"/>
      <c r="C329" s="1">
        <v>21</v>
      </c>
      <c r="D329" s="4" t="s">
        <v>363</v>
      </c>
      <c r="E329" s="4">
        <v>53516789.9789</v>
      </c>
      <c r="F329" s="4">
        <v>7698693.6946999999</v>
      </c>
      <c r="G329" s="4">
        <v>0</v>
      </c>
      <c r="H329" s="4">
        <v>975742.11769999994</v>
      </c>
      <c r="I329" s="4">
        <v>3049987.9637000002</v>
      </c>
      <c r="J329" s="4">
        <v>27572424.8134</v>
      </c>
      <c r="K329" s="5">
        <f t="shared" ref="K329:K392" si="11">E329+F329+G329+H329+I329+J329</f>
        <v>92813638.56840001</v>
      </c>
      <c r="L329" s="9"/>
      <c r="M329" s="126"/>
      <c r="N329" s="129"/>
      <c r="O329" s="10">
        <v>22</v>
      </c>
      <c r="P329" s="4" t="s">
        <v>716</v>
      </c>
      <c r="Q329" s="4">
        <v>98603584.905499995</v>
      </c>
      <c r="R329" s="4">
        <v>14184684.8005</v>
      </c>
      <c r="S329" s="4">
        <v>0</v>
      </c>
      <c r="T329" s="4">
        <v>1797784.7847</v>
      </c>
      <c r="U329" s="4">
        <v>5619540.0968000004</v>
      </c>
      <c r="V329" s="4">
        <v>69426813.480399996</v>
      </c>
      <c r="W329" s="5">
        <f t="shared" ref="W329:W392" si="12">Q329+R329+S329+T329+U329+V329</f>
        <v>189632408.0679</v>
      </c>
    </row>
    <row r="330" spans="1:23" ht="24.95" customHeight="1">
      <c r="A330" s="131"/>
      <c r="B330" s="129"/>
      <c r="C330" s="1">
        <v>22</v>
      </c>
      <c r="D330" s="4" t="s">
        <v>364</v>
      </c>
      <c r="E330" s="4">
        <v>52060229.488899998</v>
      </c>
      <c r="F330" s="4">
        <v>7489159.2090999996</v>
      </c>
      <c r="G330" s="4">
        <v>0</v>
      </c>
      <c r="H330" s="4">
        <v>949185.45360000001</v>
      </c>
      <c r="I330" s="4">
        <v>2966976.7821999998</v>
      </c>
      <c r="J330" s="4">
        <v>26187404.028299998</v>
      </c>
      <c r="K330" s="5">
        <f t="shared" si="11"/>
        <v>89652954.962099999</v>
      </c>
      <c r="L330" s="9"/>
      <c r="M330" s="127"/>
      <c r="N330" s="130"/>
      <c r="O330" s="10">
        <v>23</v>
      </c>
      <c r="P330" s="4" t="s">
        <v>717</v>
      </c>
      <c r="Q330" s="4">
        <v>58362099.133400001</v>
      </c>
      <c r="R330" s="4">
        <v>8395718.8909000009</v>
      </c>
      <c r="S330" s="4">
        <v>0</v>
      </c>
      <c r="T330" s="4">
        <v>1064083.9674</v>
      </c>
      <c r="U330" s="4">
        <v>3326128.1172000002</v>
      </c>
      <c r="V330" s="4">
        <v>43614352.939300001</v>
      </c>
      <c r="W330" s="5">
        <f t="shared" si="12"/>
        <v>114762383.04820001</v>
      </c>
    </row>
    <row r="331" spans="1:23" ht="24.95" customHeight="1">
      <c r="A331" s="131"/>
      <c r="B331" s="129"/>
      <c r="C331" s="1">
        <v>23</v>
      </c>
      <c r="D331" s="4" t="s">
        <v>365</v>
      </c>
      <c r="E331" s="4">
        <v>50355676.430200003</v>
      </c>
      <c r="F331" s="4">
        <v>7243949.5861999998</v>
      </c>
      <c r="G331" s="4">
        <v>0</v>
      </c>
      <c r="H331" s="4">
        <v>918107.27769999998</v>
      </c>
      <c r="I331" s="4">
        <v>2869832.1979999999</v>
      </c>
      <c r="J331" s="4">
        <v>25688555.078600001</v>
      </c>
      <c r="K331" s="5">
        <f t="shared" si="11"/>
        <v>87076120.570700005</v>
      </c>
      <c r="L331" s="9"/>
      <c r="M331" s="16"/>
      <c r="N331" s="119" t="s">
        <v>844</v>
      </c>
      <c r="O331" s="120"/>
      <c r="P331" s="121"/>
      <c r="Q331" s="12">
        <v>1459818920.7372997</v>
      </c>
      <c r="R331" s="12">
        <v>210003229.35819995</v>
      </c>
      <c r="S331" s="12">
        <v>0</v>
      </c>
      <c r="T331" s="12">
        <v>26616073.306500003</v>
      </c>
      <c r="U331" s="12">
        <v>83196883.429399997</v>
      </c>
      <c r="V331" s="12">
        <v>1154112200.4817002</v>
      </c>
      <c r="W331" s="6">
        <f t="shared" si="12"/>
        <v>2933747307.3130999</v>
      </c>
    </row>
    <row r="332" spans="1:23" ht="24.95" customHeight="1">
      <c r="A332" s="131"/>
      <c r="B332" s="129"/>
      <c r="C332" s="1">
        <v>24</v>
      </c>
      <c r="D332" s="4" t="s">
        <v>366</v>
      </c>
      <c r="E332" s="4">
        <v>52092284.262800001</v>
      </c>
      <c r="F332" s="4">
        <v>7493770.4700999996</v>
      </c>
      <c r="G332" s="4">
        <v>0</v>
      </c>
      <c r="H332" s="4">
        <v>949769.89060000004</v>
      </c>
      <c r="I332" s="4">
        <v>2968803.6233999999</v>
      </c>
      <c r="J332" s="4">
        <v>26034291.974399999</v>
      </c>
      <c r="K332" s="5">
        <f t="shared" si="11"/>
        <v>89538920.221300006</v>
      </c>
      <c r="L332" s="9"/>
      <c r="M332" s="125">
        <v>33</v>
      </c>
      <c r="N332" s="128" t="s">
        <v>57</v>
      </c>
      <c r="O332" s="10">
        <v>1</v>
      </c>
      <c r="P332" s="4" t="s">
        <v>718</v>
      </c>
      <c r="Q332" s="4">
        <v>54680211.459299996</v>
      </c>
      <c r="R332" s="4">
        <v>7866058.4715999998</v>
      </c>
      <c r="S332" s="4">
        <f>-3129481.58</f>
        <v>-3129481.58</v>
      </c>
      <c r="T332" s="4">
        <v>996954.14</v>
      </c>
      <c r="U332" s="4">
        <v>3116292.7908999999</v>
      </c>
      <c r="V332" s="4">
        <v>24945561.0341</v>
      </c>
      <c r="W332" s="5">
        <f t="shared" si="12"/>
        <v>88475596.315899998</v>
      </c>
    </row>
    <row r="333" spans="1:23" ht="24.95" customHeight="1">
      <c r="A333" s="131"/>
      <c r="B333" s="129"/>
      <c r="C333" s="1">
        <v>25</v>
      </c>
      <c r="D333" s="4" t="s">
        <v>367</v>
      </c>
      <c r="E333" s="4">
        <v>52569339.0079</v>
      </c>
      <c r="F333" s="4">
        <v>7562397.5001999997</v>
      </c>
      <c r="G333" s="4">
        <v>0</v>
      </c>
      <c r="H333" s="4">
        <v>958467.76670000004</v>
      </c>
      <c r="I333" s="4">
        <v>2995991.5625999998</v>
      </c>
      <c r="J333" s="4">
        <v>26627044.772300001</v>
      </c>
      <c r="K333" s="5">
        <f t="shared" si="11"/>
        <v>90713240.609700009</v>
      </c>
      <c r="L333" s="9"/>
      <c r="M333" s="126"/>
      <c r="N333" s="129"/>
      <c r="O333" s="10">
        <v>2</v>
      </c>
      <c r="P333" s="4" t="s">
        <v>719</v>
      </c>
      <c r="Q333" s="4">
        <v>62244402.715700001</v>
      </c>
      <c r="R333" s="4">
        <v>8954210.2751000002</v>
      </c>
      <c r="S333" s="4">
        <f t="shared" ref="S333:S354" si="13">-3129481.58</f>
        <v>-3129481.58</v>
      </c>
      <c r="T333" s="4">
        <v>1134867.8676</v>
      </c>
      <c r="U333" s="4">
        <v>3547385.3936999999</v>
      </c>
      <c r="V333" s="4">
        <v>29237027.875599999</v>
      </c>
      <c r="W333" s="5">
        <f t="shared" si="12"/>
        <v>101988412.54769999</v>
      </c>
    </row>
    <row r="334" spans="1:23" ht="24.95" customHeight="1">
      <c r="A334" s="131"/>
      <c r="B334" s="129"/>
      <c r="C334" s="1">
        <v>26</v>
      </c>
      <c r="D334" s="4" t="s">
        <v>368</v>
      </c>
      <c r="E334" s="4">
        <v>55924840.787100002</v>
      </c>
      <c r="F334" s="4">
        <v>8045105.4578</v>
      </c>
      <c r="G334" s="4">
        <v>0</v>
      </c>
      <c r="H334" s="4">
        <v>1019646.7801</v>
      </c>
      <c r="I334" s="4">
        <v>3187225.7535999999</v>
      </c>
      <c r="J334" s="4">
        <v>29565015.692000002</v>
      </c>
      <c r="K334" s="5">
        <f t="shared" si="11"/>
        <v>97741834.470600009</v>
      </c>
      <c r="L334" s="9"/>
      <c r="M334" s="126"/>
      <c r="N334" s="129"/>
      <c r="O334" s="10">
        <v>3</v>
      </c>
      <c r="P334" s="4" t="s">
        <v>878</v>
      </c>
      <c r="Q334" s="4">
        <v>67078690.7839</v>
      </c>
      <c r="R334" s="4">
        <v>9649650.0254999995</v>
      </c>
      <c r="S334" s="4">
        <f t="shared" si="13"/>
        <v>-3129481.58</v>
      </c>
      <c r="T334" s="4">
        <v>1223008.7757999999</v>
      </c>
      <c r="U334" s="4">
        <v>3822897.4419</v>
      </c>
      <c r="V334" s="4">
        <v>30404118.561000001</v>
      </c>
      <c r="W334" s="5">
        <f t="shared" si="12"/>
        <v>109048884.0081</v>
      </c>
    </row>
    <row r="335" spans="1:23" ht="24.95" customHeight="1">
      <c r="A335" s="131"/>
      <c r="B335" s="130"/>
      <c r="C335" s="1">
        <v>27</v>
      </c>
      <c r="D335" s="4" t="s">
        <v>369</v>
      </c>
      <c r="E335" s="4">
        <v>50029504.056199998</v>
      </c>
      <c r="F335" s="4">
        <v>7197027.8406999996</v>
      </c>
      <c r="G335" s="4">
        <v>0</v>
      </c>
      <c r="H335" s="4">
        <v>912160.3567</v>
      </c>
      <c r="I335" s="4">
        <v>2851243.2315000002</v>
      </c>
      <c r="J335" s="4">
        <v>24922872.856199998</v>
      </c>
      <c r="K335" s="5">
        <f t="shared" si="11"/>
        <v>85912808.341299996</v>
      </c>
      <c r="L335" s="9"/>
      <c r="M335" s="126"/>
      <c r="N335" s="129"/>
      <c r="O335" s="10">
        <v>4</v>
      </c>
      <c r="P335" s="4" t="s">
        <v>720</v>
      </c>
      <c r="Q335" s="4">
        <v>72831514.5704</v>
      </c>
      <c r="R335" s="4">
        <v>10477226.3474</v>
      </c>
      <c r="S335" s="4">
        <f t="shared" si="13"/>
        <v>-3129481.58</v>
      </c>
      <c r="T335" s="4">
        <v>1327896.8393000001</v>
      </c>
      <c r="U335" s="4">
        <v>4150757.9753</v>
      </c>
      <c r="V335" s="4">
        <v>33679838.451800004</v>
      </c>
      <c r="W335" s="5">
        <f t="shared" si="12"/>
        <v>119337752.60420001</v>
      </c>
    </row>
    <row r="336" spans="1:23" ht="24.95" customHeight="1">
      <c r="A336" s="1"/>
      <c r="B336" s="119" t="s">
        <v>828</v>
      </c>
      <c r="C336" s="120"/>
      <c r="D336" s="121"/>
      <c r="E336" s="12">
        <v>1478469808.2194002</v>
      </c>
      <c r="F336" s="12">
        <v>212686265.2789</v>
      </c>
      <c r="G336" s="12">
        <v>0</v>
      </c>
      <c r="H336" s="12">
        <v>26956124.651799995</v>
      </c>
      <c r="I336" s="12">
        <v>84259820.544300005</v>
      </c>
      <c r="J336" s="12">
        <v>749427495.7972002</v>
      </c>
      <c r="K336" s="6">
        <f t="shared" si="11"/>
        <v>2551799514.4916</v>
      </c>
      <c r="L336" s="9"/>
      <c r="M336" s="126"/>
      <c r="N336" s="129"/>
      <c r="O336" s="10">
        <v>5</v>
      </c>
      <c r="P336" s="4" t="s">
        <v>721</v>
      </c>
      <c r="Q336" s="4">
        <v>68512963.743100002</v>
      </c>
      <c r="R336" s="4">
        <v>9855978.3234999999</v>
      </c>
      <c r="S336" s="4">
        <f t="shared" si="13"/>
        <v>-3129481.58</v>
      </c>
      <c r="T336" s="4">
        <v>1249159.0837000001</v>
      </c>
      <c r="U336" s="4">
        <v>3904638.4293999998</v>
      </c>
      <c r="V336" s="4">
        <v>29657156.1318</v>
      </c>
      <c r="W336" s="5">
        <f t="shared" si="12"/>
        <v>110050414.13149999</v>
      </c>
    </row>
    <row r="337" spans="1:23" ht="24.95" customHeight="1">
      <c r="A337" s="131">
        <v>17</v>
      </c>
      <c r="B337" s="128" t="s">
        <v>41</v>
      </c>
      <c r="C337" s="1">
        <v>1</v>
      </c>
      <c r="D337" s="4" t="s">
        <v>370</v>
      </c>
      <c r="E337" s="4">
        <v>52244719.283600003</v>
      </c>
      <c r="F337" s="4">
        <v>7515699.1120999996</v>
      </c>
      <c r="G337" s="4">
        <v>0</v>
      </c>
      <c r="H337" s="4">
        <v>952549.15430000005</v>
      </c>
      <c r="I337" s="4">
        <v>2977491.0835000002</v>
      </c>
      <c r="J337" s="4">
        <v>26970241.398800001</v>
      </c>
      <c r="K337" s="5">
        <f t="shared" si="11"/>
        <v>90660700.032299995</v>
      </c>
      <c r="L337" s="9"/>
      <c r="M337" s="126"/>
      <c r="N337" s="129"/>
      <c r="O337" s="10">
        <v>6</v>
      </c>
      <c r="P337" s="4" t="s">
        <v>722</v>
      </c>
      <c r="Q337" s="4">
        <v>62080500.187799998</v>
      </c>
      <c r="R337" s="4">
        <v>8930631.9670000002</v>
      </c>
      <c r="S337" s="4">
        <f t="shared" si="13"/>
        <v>-3129481.58</v>
      </c>
      <c r="T337" s="4">
        <v>1131879.5231999999</v>
      </c>
      <c r="U337" s="4">
        <v>3538044.3862000001</v>
      </c>
      <c r="V337" s="4">
        <v>24367320.649099998</v>
      </c>
      <c r="W337" s="5">
        <f t="shared" si="12"/>
        <v>96918895.133300006</v>
      </c>
    </row>
    <row r="338" spans="1:23" ht="24.95" customHeight="1">
      <c r="A338" s="131"/>
      <c r="B338" s="129"/>
      <c r="C338" s="1">
        <v>2</v>
      </c>
      <c r="D338" s="4" t="s">
        <v>371</v>
      </c>
      <c r="E338" s="4">
        <v>61790416.411600001</v>
      </c>
      <c r="F338" s="4">
        <v>8888901.7709999997</v>
      </c>
      <c r="G338" s="4">
        <v>0</v>
      </c>
      <c r="H338" s="4">
        <v>1126590.5856000001</v>
      </c>
      <c r="I338" s="4">
        <v>3521512.1535</v>
      </c>
      <c r="J338" s="4">
        <v>31610554.938900001</v>
      </c>
      <c r="K338" s="5">
        <f t="shared" si="11"/>
        <v>106937975.86060002</v>
      </c>
      <c r="L338" s="9"/>
      <c r="M338" s="126"/>
      <c r="N338" s="129"/>
      <c r="O338" s="10">
        <v>7</v>
      </c>
      <c r="P338" s="4" t="s">
        <v>723</v>
      </c>
      <c r="Q338" s="4">
        <v>70904789.6928</v>
      </c>
      <c r="R338" s="4">
        <v>10200056.048699999</v>
      </c>
      <c r="S338" s="4">
        <f t="shared" si="13"/>
        <v>-3129481.58</v>
      </c>
      <c r="T338" s="4">
        <v>1292767.9272</v>
      </c>
      <c r="U338" s="4">
        <v>4040951.5446000001</v>
      </c>
      <c r="V338" s="4">
        <v>32648786.393300001</v>
      </c>
      <c r="W338" s="5">
        <f t="shared" si="12"/>
        <v>115957870.0266</v>
      </c>
    </row>
    <row r="339" spans="1:23" ht="24.95" customHeight="1">
      <c r="A339" s="131"/>
      <c r="B339" s="129"/>
      <c r="C339" s="1">
        <v>3</v>
      </c>
      <c r="D339" s="4" t="s">
        <v>372</v>
      </c>
      <c r="E339" s="4">
        <v>76683591.919100001</v>
      </c>
      <c r="F339" s="4">
        <v>11031369.5165</v>
      </c>
      <c r="G339" s="4">
        <v>0</v>
      </c>
      <c r="H339" s="4">
        <v>1398129.6412</v>
      </c>
      <c r="I339" s="4">
        <v>4370292.6213999996</v>
      </c>
      <c r="J339" s="4">
        <v>38029675.661600001</v>
      </c>
      <c r="K339" s="5">
        <f t="shared" si="11"/>
        <v>131513059.35980001</v>
      </c>
      <c r="L339" s="9"/>
      <c r="M339" s="126"/>
      <c r="N339" s="129"/>
      <c r="O339" s="10">
        <v>8</v>
      </c>
      <c r="P339" s="4" t="s">
        <v>724</v>
      </c>
      <c r="Q339" s="4">
        <v>60503817.234499998</v>
      </c>
      <c r="R339" s="4">
        <v>8703817.1839000005</v>
      </c>
      <c r="S339" s="4">
        <f t="shared" si="13"/>
        <v>-3129481.58</v>
      </c>
      <c r="T339" s="4">
        <v>1103132.7324000001</v>
      </c>
      <c r="U339" s="4">
        <v>3448187.2771999999</v>
      </c>
      <c r="V339" s="4">
        <v>27717675.806299999</v>
      </c>
      <c r="W339" s="5">
        <f t="shared" si="12"/>
        <v>98347148.654300004</v>
      </c>
    </row>
    <row r="340" spans="1:23" ht="24.95" customHeight="1">
      <c r="A340" s="131"/>
      <c r="B340" s="129"/>
      <c r="C340" s="1">
        <v>4</v>
      </c>
      <c r="D340" s="4" t="s">
        <v>373</v>
      </c>
      <c r="E340" s="4">
        <v>58002173.102899998</v>
      </c>
      <c r="F340" s="4">
        <v>8343941.4905000003</v>
      </c>
      <c r="G340" s="4">
        <v>0</v>
      </c>
      <c r="H340" s="4">
        <v>1057521.6346</v>
      </c>
      <c r="I340" s="4">
        <v>3305615.4882</v>
      </c>
      <c r="J340" s="4">
        <v>27600006.947299998</v>
      </c>
      <c r="K340" s="5">
        <f t="shared" si="11"/>
        <v>98309258.663499996</v>
      </c>
      <c r="L340" s="9"/>
      <c r="M340" s="126"/>
      <c r="N340" s="129"/>
      <c r="O340" s="10">
        <v>9</v>
      </c>
      <c r="P340" s="4" t="s">
        <v>725</v>
      </c>
      <c r="Q340" s="4">
        <v>68485814.472100005</v>
      </c>
      <c r="R340" s="4">
        <v>9852072.7468999997</v>
      </c>
      <c r="S340" s="4">
        <f t="shared" si="13"/>
        <v>-3129481.58</v>
      </c>
      <c r="T340" s="4">
        <v>1248664.0859999999</v>
      </c>
      <c r="U340" s="4">
        <v>3903091.159</v>
      </c>
      <c r="V340" s="4">
        <v>27450232.768300001</v>
      </c>
      <c r="W340" s="5">
        <f t="shared" si="12"/>
        <v>107810393.6523</v>
      </c>
    </row>
    <row r="341" spans="1:23" ht="24.95" customHeight="1">
      <c r="A341" s="131"/>
      <c r="B341" s="129"/>
      <c r="C341" s="1">
        <v>5</v>
      </c>
      <c r="D341" s="4" t="s">
        <v>374</v>
      </c>
      <c r="E341" s="4">
        <v>49770924.265600003</v>
      </c>
      <c r="F341" s="4">
        <v>7159829.6716</v>
      </c>
      <c r="G341" s="4">
        <v>0</v>
      </c>
      <c r="H341" s="4">
        <v>907445.81400000001</v>
      </c>
      <c r="I341" s="4">
        <v>2836506.4498999999</v>
      </c>
      <c r="J341" s="4">
        <v>23823425.881499998</v>
      </c>
      <c r="K341" s="5">
        <f t="shared" si="11"/>
        <v>84498132.082599998</v>
      </c>
      <c r="L341" s="9"/>
      <c r="M341" s="126"/>
      <c r="N341" s="129"/>
      <c r="O341" s="10">
        <v>10</v>
      </c>
      <c r="P341" s="4" t="s">
        <v>726</v>
      </c>
      <c r="Q341" s="4">
        <v>61833155.786799997</v>
      </c>
      <c r="R341" s="4">
        <v>8895050.0723999999</v>
      </c>
      <c r="S341" s="4">
        <f t="shared" si="13"/>
        <v>-3129481.58</v>
      </c>
      <c r="T341" s="4">
        <v>1127369.8291</v>
      </c>
      <c r="U341" s="4">
        <v>3523947.9232999999</v>
      </c>
      <c r="V341" s="4">
        <v>26142591.1932</v>
      </c>
      <c r="W341" s="5">
        <f t="shared" si="12"/>
        <v>98392633.224799991</v>
      </c>
    </row>
    <row r="342" spans="1:23" ht="24.95" customHeight="1">
      <c r="A342" s="131"/>
      <c r="B342" s="129"/>
      <c r="C342" s="1">
        <v>6</v>
      </c>
      <c r="D342" s="4" t="s">
        <v>375</v>
      </c>
      <c r="E342" s="4">
        <v>48823955.006499998</v>
      </c>
      <c r="F342" s="4">
        <v>7023602.7741</v>
      </c>
      <c r="G342" s="4">
        <v>0</v>
      </c>
      <c r="H342" s="4">
        <v>890180.24569999997</v>
      </c>
      <c r="I342" s="4">
        <v>2782537.5021000002</v>
      </c>
      <c r="J342" s="4">
        <v>24858624.343699999</v>
      </c>
      <c r="K342" s="5">
        <f t="shared" si="11"/>
        <v>84378899.872099996</v>
      </c>
      <c r="L342" s="9"/>
      <c r="M342" s="126"/>
      <c r="N342" s="129"/>
      <c r="O342" s="10">
        <v>11</v>
      </c>
      <c r="P342" s="4" t="s">
        <v>727</v>
      </c>
      <c r="Q342" s="4">
        <v>57338325.485699996</v>
      </c>
      <c r="R342" s="4">
        <v>8248443.2466000002</v>
      </c>
      <c r="S342" s="4">
        <f t="shared" si="13"/>
        <v>-3129481.58</v>
      </c>
      <c r="T342" s="4">
        <v>1045418.0671</v>
      </c>
      <c r="U342" s="4">
        <v>3267781.9925000002</v>
      </c>
      <c r="V342" s="4">
        <v>26706075.259199999</v>
      </c>
      <c r="W342" s="5">
        <f t="shared" si="12"/>
        <v>93476562.471100003</v>
      </c>
    </row>
    <row r="343" spans="1:23" ht="24.95" customHeight="1">
      <c r="A343" s="131"/>
      <c r="B343" s="129"/>
      <c r="C343" s="1">
        <v>7</v>
      </c>
      <c r="D343" s="4" t="s">
        <v>376</v>
      </c>
      <c r="E343" s="4">
        <v>68535428.805800006</v>
      </c>
      <c r="F343" s="4">
        <v>9859210.0501000006</v>
      </c>
      <c r="G343" s="4">
        <v>0</v>
      </c>
      <c r="H343" s="4">
        <v>1249568.6768</v>
      </c>
      <c r="I343" s="4">
        <v>3905918.7411000002</v>
      </c>
      <c r="J343" s="4">
        <v>33930223.896799996</v>
      </c>
      <c r="K343" s="5">
        <f t="shared" si="11"/>
        <v>117480350.1706</v>
      </c>
      <c r="L343" s="9"/>
      <c r="M343" s="126"/>
      <c r="N343" s="129"/>
      <c r="O343" s="10">
        <v>12</v>
      </c>
      <c r="P343" s="4" t="s">
        <v>728</v>
      </c>
      <c r="Q343" s="4">
        <v>68268252.800899997</v>
      </c>
      <c r="R343" s="4">
        <v>9820775.2667999994</v>
      </c>
      <c r="S343" s="4">
        <f t="shared" si="13"/>
        <v>-3129481.58</v>
      </c>
      <c r="T343" s="4">
        <v>1244697.4040999999</v>
      </c>
      <c r="U343" s="4">
        <v>3890692.0506000002</v>
      </c>
      <c r="V343" s="4">
        <v>27636942.887400001</v>
      </c>
      <c r="W343" s="5">
        <f t="shared" si="12"/>
        <v>107731878.82980001</v>
      </c>
    </row>
    <row r="344" spans="1:23" ht="24.95" customHeight="1">
      <c r="A344" s="131"/>
      <c r="B344" s="129"/>
      <c r="C344" s="1">
        <v>8</v>
      </c>
      <c r="D344" s="4" t="s">
        <v>377</v>
      </c>
      <c r="E344" s="4">
        <v>57519661.044299997</v>
      </c>
      <c r="F344" s="4">
        <v>8274529.3948999997</v>
      </c>
      <c r="G344" s="4">
        <v>0</v>
      </c>
      <c r="H344" s="4">
        <v>1048724.2583000001</v>
      </c>
      <c r="I344" s="4">
        <v>3278116.53</v>
      </c>
      <c r="J344" s="4">
        <v>28203918.449299999</v>
      </c>
      <c r="K344" s="5">
        <f t="shared" si="11"/>
        <v>98324949.676799983</v>
      </c>
      <c r="L344" s="9"/>
      <c r="M344" s="126"/>
      <c r="N344" s="129"/>
      <c r="O344" s="10">
        <v>13</v>
      </c>
      <c r="P344" s="4" t="s">
        <v>729</v>
      </c>
      <c r="Q344" s="4">
        <v>71627173.280599996</v>
      </c>
      <c r="R344" s="4">
        <v>10303975.0239</v>
      </c>
      <c r="S344" s="4">
        <f t="shared" si="13"/>
        <v>-3129481.58</v>
      </c>
      <c r="T344" s="4">
        <v>1305938.7487999999</v>
      </c>
      <c r="U344" s="4">
        <v>4082121.0776</v>
      </c>
      <c r="V344" s="4">
        <v>31200045.139699999</v>
      </c>
      <c r="W344" s="5">
        <f t="shared" si="12"/>
        <v>115389771.69059999</v>
      </c>
    </row>
    <row r="345" spans="1:23" ht="24.95" customHeight="1">
      <c r="A345" s="131"/>
      <c r="B345" s="129"/>
      <c r="C345" s="1">
        <v>9</v>
      </c>
      <c r="D345" s="4" t="s">
        <v>378</v>
      </c>
      <c r="E345" s="4">
        <v>50383405.818099998</v>
      </c>
      <c r="F345" s="4">
        <v>7247938.6158999996</v>
      </c>
      <c r="G345" s="4">
        <v>0</v>
      </c>
      <c r="H345" s="4">
        <v>918612.85230000003</v>
      </c>
      <c r="I345" s="4">
        <v>2871412.5301000001</v>
      </c>
      <c r="J345" s="4">
        <v>25455584.5218</v>
      </c>
      <c r="K345" s="5">
        <f t="shared" si="11"/>
        <v>86876954.338200003</v>
      </c>
      <c r="L345" s="9"/>
      <c r="M345" s="126"/>
      <c r="N345" s="129"/>
      <c r="O345" s="10">
        <v>14</v>
      </c>
      <c r="P345" s="4" t="s">
        <v>730</v>
      </c>
      <c r="Q345" s="4">
        <v>64539877.693999998</v>
      </c>
      <c r="R345" s="4">
        <v>9284427.3666999992</v>
      </c>
      <c r="S345" s="4">
        <f t="shared" si="13"/>
        <v>-3129481.58</v>
      </c>
      <c r="T345" s="4">
        <v>1176719.9968999999</v>
      </c>
      <c r="U345" s="4">
        <v>3678207.3480000002</v>
      </c>
      <c r="V345" s="4">
        <v>28078900.739399999</v>
      </c>
      <c r="W345" s="5">
        <f t="shared" si="12"/>
        <v>103628651.56500001</v>
      </c>
    </row>
    <row r="346" spans="1:23" ht="24.95" customHeight="1">
      <c r="A346" s="131"/>
      <c r="B346" s="129"/>
      <c r="C346" s="1">
        <v>10</v>
      </c>
      <c r="D346" s="4" t="s">
        <v>379</v>
      </c>
      <c r="E346" s="4">
        <v>53227325.772500001</v>
      </c>
      <c r="F346" s="4">
        <v>7657052.6272999998</v>
      </c>
      <c r="G346" s="4">
        <v>0</v>
      </c>
      <c r="H346" s="4">
        <v>970464.47649999999</v>
      </c>
      <c r="I346" s="4">
        <v>3033491.0410000002</v>
      </c>
      <c r="J346" s="4">
        <v>25934677.077500001</v>
      </c>
      <c r="K346" s="5">
        <f t="shared" si="11"/>
        <v>90823010.994800001</v>
      </c>
      <c r="L346" s="9"/>
      <c r="M346" s="126"/>
      <c r="N346" s="129"/>
      <c r="O346" s="10">
        <v>15</v>
      </c>
      <c r="P346" s="4" t="s">
        <v>731</v>
      </c>
      <c r="Q346" s="4">
        <v>57791506.8006</v>
      </c>
      <c r="R346" s="4">
        <v>8313635.9484000001</v>
      </c>
      <c r="S346" s="4">
        <f t="shared" si="13"/>
        <v>-3129481.58</v>
      </c>
      <c r="T346" s="4">
        <v>1053680.6721000001</v>
      </c>
      <c r="U346" s="4">
        <v>3293609.3553999998</v>
      </c>
      <c r="V346" s="4">
        <v>24905987.269499999</v>
      </c>
      <c r="W346" s="5">
        <f t="shared" si="12"/>
        <v>92228938.466000006</v>
      </c>
    </row>
    <row r="347" spans="1:23" ht="24.95" customHeight="1">
      <c r="A347" s="131"/>
      <c r="B347" s="129"/>
      <c r="C347" s="1">
        <v>11</v>
      </c>
      <c r="D347" s="4" t="s">
        <v>380</v>
      </c>
      <c r="E347" s="4">
        <v>74042298.525900006</v>
      </c>
      <c r="F347" s="4">
        <v>10651404.4849</v>
      </c>
      <c r="G347" s="4">
        <v>0</v>
      </c>
      <c r="H347" s="4">
        <v>1349972.3954</v>
      </c>
      <c r="I347" s="4">
        <v>4219762.0483999997</v>
      </c>
      <c r="J347" s="4">
        <v>35542382.236900002</v>
      </c>
      <c r="K347" s="5">
        <f t="shared" si="11"/>
        <v>125805819.69150001</v>
      </c>
      <c r="L347" s="9"/>
      <c r="M347" s="126"/>
      <c r="N347" s="129"/>
      <c r="O347" s="10">
        <v>16</v>
      </c>
      <c r="P347" s="4" t="s">
        <v>732</v>
      </c>
      <c r="Q347" s="4">
        <v>64220112.256999999</v>
      </c>
      <c r="R347" s="4">
        <v>9238427.2953999992</v>
      </c>
      <c r="S347" s="4">
        <f t="shared" si="13"/>
        <v>-3129481.58</v>
      </c>
      <c r="T347" s="4">
        <v>1170889.8899999999</v>
      </c>
      <c r="U347" s="4">
        <v>3659983.5208000001</v>
      </c>
      <c r="V347" s="4">
        <v>32739519.462299999</v>
      </c>
      <c r="W347" s="5">
        <f t="shared" si="12"/>
        <v>107899450.84549999</v>
      </c>
    </row>
    <row r="348" spans="1:23" ht="24.95" customHeight="1">
      <c r="A348" s="131"/>
      <c r="B348" s="129"/>
      <c r="C348" s="1">
        <v>12</v>
      </c>
      <c r="D348" s="4" t="s">
        <v>381</v>
      </c>
      <c r="E348" s="4">
        <v>54744176.411700003</v>
      </c>
      <c r="F348" s="4">
        <v>7875260.1926999995</v>
      </c>
      <c r="G348" s="4">
        <v>0</v>
      </c>
      <c r="H348" s="4">
        <v>998120.37769999995</v>
      </c>
      <c r="I348" s="4">
        <v>3119938.2324999999</v>
      </c>
      <c r="J348" s="4">
        <v>26513893.0869</v>
      </c>
      <c r="K348" s="5">
        <f t="shared" si="11"/>
        <v>93251388.301500008</v>
      </c>
      <c r="L348" s="9"/>
      <c r="M348" s="126"/>
      <c r="N348" s="129"/>
      <c r="O348" s="10">
        <v>17</v>
      </c>
      <c r="P348" s="4" t="s">
        <v>733</v>
      </c>
      <c r="Q348" s="4">
        <v>63701310.178599998</v>
      </c>
      <c r="R348" s="4">
        <v>9163794.6746999994</v>
      </c>
      <c r="S348" s="4">
        <f t="shared" si="13"/>
        <v>-3129481.58</v>
      </c>
      <c r="T348" s="4">
        <v>1161430.8578999999</v>
      </c>
      <c r="U348" s="4">
        <v>3630416.3495999998</v>
      </c>
      <c r="V348" s="4">
        <v>30426557.922200002</v>
      </c>
      <c r="W348" s="5">
        <f t="shared" si="12"/>
        <v>104954028.403</v>
      </c>
    </row>
    <row r="349" spans="1:23" ht="24.95" customHeight="1">
      <c r="A349" s="131"/>
      <c r="B349" s="129"/>
      <c r="C349" s="1">
        <v>13</v>
      </c>
      <c r="D349" s="4" t="s">
        <v>382</v>
      </c>
      <c r="E349" s="4">
        <v>46213008.332900003</v>
      </c>
      <c r="F349" s="4">
        <v>6648003.2903000005</v>
      </c>
      <c r="G349" s="4">
        <v>0</v>
      </c>
      <c r="H349" s="4">
        <v>842576.29489999998</v>
      </c>
      <c r="I349" s="4">
        <v>2633736.4262000001</v>
      </c>
      <c r="J349" s="4">
        <v>25362107.509300001</v>
      </c>
      <c r="K349" s="5">
        <f t="shared" si="11"/>
        <v>81699431.853599995</v>
      </c>
      <c r="L349" s="9"/>
      <c r="M349" s="126"/>
      <c r="N349" s="129"/>
      <c r="O349" s="10">
        <v>18</v>
      </c>
      <c r="P349" s="4" t="s">
        <v>734</v>
      </c>
      <c r="Q349" s="4">
        <v>71327408.824000001</v>
      </c>
      <c r="R349" s="4">
        <v>10260852.2071</v>
      </c>
      <c r="S349" s="4">
        <f t="shared" si="13"/>
        <v>-3129481.58</v>
      </c>
      <c r="T349" s="4">
        <v>1300473.3086999999</v>
      </c>
      <c r="U349" s="4">
        <v>4065037.1309000002</v>
      </c>
      <c r="V349" s="4">
        <v>32256890.268199999</v>
      </c>
      <c r="W349" s="5">
        <f t="shared" si="12"/>
        <v>116081180.15889999</v>
      </c>
    </row>
    <row r="350" spans="1:23" ht="24.95" customHeight="1">
      <c r="A350" s="131"/>
      <c r="B350" s="129"/>
      <c r="C350" s="1">
        <v>14</v>
      </c>
      <c r="D350" s="4" t="s">
        <v>383</v>
      </c>
      <c r="E350" s="4">
        <v>63518305.275600001</v>
      </c>
      <c r="F350" s="4">
        <v>9137468.3816999998</v>
      </c>
      <c r="G350" s="4">
        <v>0</v>
      </c>
      <c r="H350" s="4">
        <v>1158094.2304</v>
      </c>
      <c r="I350" s="4">
        <v>3619986.6740999999</v>
      </c>
      <c r="J350" s="4">
        <v>32890635.1248</v>
      </c>
      <c r="K350" s="5">
        <f t="shared" si="11"/>
        <v>110324489.68659998</v>
      </c>
      <c r="L350" s="9"/>
      <c r="M350" s="126"/>
      <c r="N350" s="129"/>
      <c r="O350" s="10">
        <v>19</v>
      </c>
      <c r="P350" s="4" t="s">
        <v>735</v>
      </c>
      <c r="Q350" s="4">
        <v>65760996.433700003</v>
      </c>
      <c r="R350" s="4">
        <v>9460092.2215</v>
      </c>
      <c r="S350" s="4">
        <f t="shared" si="13"/>
        <v>-3129481.58</v>
      </c>
      <c r="T350" s="4">
        <v>1198983.9815</v>
      </c>
      <c r="U350" s="4">
        <v>3747800.4133000001</v>
      </c>
      <c r="V350" s="4">
        <v>25483739.842300002</v>
      </c>
      <c r="W350" s="5">
        <f t="shared" si="12"/>
        <v>102522131.3123</v>
      </c>
    </row>
    <row r="351" spans="1:23" ht="24.95" customHeight="1">
      <c r="A351" s="131"/>
      <c r="B351" s="129"/>
      <c r="C351" s="1">
        <v>15</v>
      </c>
      <c r="D351" s="4" t="s">
        <v>384</v>
      </c>
      <c r="E351" s="4">
        <v>71441832.539199993</v>
      </c>
      <c r="F351" s="4">
        <v>10277312.7073</v>
      </c>
      <c r="G351" s="4">
        <v>0</v>
      </c>
      <c r="H351" s="4">
        <v>1302559.5331999999</v>
      </c>
      <c r="I351" s="4">
        <v>4071558.2798000001</v>
      </c>
      <c r="J351" s="4">
        <v>35449454.013099998</v>
      </c>
      <c r="K351" s="5">
        <f t="shared" si="11"/>
        <v>122542717.07259998</v>
      </c>
      <c r="L351" s="9"/>
      <c r="M351" s="126"/>
      <c r="N351" s="129"/>
      <c r="O351" s="10">
        <v>20</v>
      </c>
      <c r="P351" s="4" t="s">
        <v>736</v>
      </c>
      <c r="Q351" s="4">
        <v>59843466.266000003</v>
      </c>
      <c r="R351" s="4">
        <v>8608821.9527000003</v>
      </c>
      <c r="S351" s="4">
        <f t="shared" si="13"/>
        <v>-3129481.58</v>
      </c>
      <c r="T351" s="4">
        <v>1091092.9173999999</v>
      </c>
      <c r="U351" s="4">
        <v>3410553.0599000002</v>
      </c>
      <c r="V351" s="4">
        <v>22710344.563200001</v>
      </c>
      <c r="W351" s="5">
        <f t="shared" si="12"/>
        <v>92534797.179200009</v>
      </c>
    </row>
    <row r="352" spans="1:23" ht="24.95" customHeight="1">
      <c r="A352" s="131"/>
      <c r="B352" s="129"/>
      <c r="C352" s="1">
        <v>16</v>
      </c>
      <c r="D352" s="4" t="s">
        <v>385</v>
      </c>
      <c r="E352" s="4">
        <v>52359983.8473</v>
      </c>
      <c r="F352" s="4">
        <v>7532280.5732000005</v>
      </c>
      <c r="G352" s="4">
        <v>0</v>
      </c>
      <c r="H352" s="4">
        <v>954650.7095</v>
      </c>
      <c r="I352" s="4">
        <v>2984060.1534000002</v>
      </c>
      <c r="J352" s="4">
        <v>26723591.355799999</v>
      </c>
      <c r="K352" s="5">
        <f t="shared" si="11"/>
        <v>90554566.639200002</v>
      </c>
      <c r="L352" s="9"/>
      <c r="M352" s="126"/>
      <c r="N352" s="129"/>
      <c r="O352" s="10">
        <v>21</v>
      </c>
      <c r="P352" s="4" t="s">
        <v>737</v>
      </c>
      <c r="Q352" s="4">
        <v>61689406.243500002</v>
      </c>
      <c r="R352" s="4">
        <v>8874370.8855000008</v>
      </c>
      <c r="S352" s="4">
        <f t="shared" si="13"/>
        <v>-3129481.58</v>
      </c>
      <c r="T352" s="4">
        <v>1124748.923</v>
      </c>
      <c r="U352" s="4">
        <v>3515755.4591999999</v>
      </c>
      <c r="V352" s="4">
        <v>29493921.974800002</v>
      </c>
      <c r="W352" s="5">
        <f t="shared" si="12"/>
        <v>101568721.906</v>
      </c>
    </row>
    <row r="353" spans="1:23" ht="24.95" customHeight="1">
      <c r="A353" s="131"/>
      <c r="B353" s="129"/>
      <c r="C353" s="1">
        <v>17</v>
      </c>
      <c r="D353" s="4" t="s">
        <v>386</v>
      </c>
      <c r="E353" s="4">
        <v>55406788.3336</v>
      </c>
      <c r="F353" s="4">
        <v>7970580.6749</v>
      </c>
      <c r="G353" s="4">
        <v>0</v>
      </c>
      <c r="H353" s="4">
        <v>1010201.4154000001</v>
      </c>
      <c r="I353" s="4">
        <v>3157701.3043999998</v>
      </c>
      <c r="J353" s="4">
        <v>28768622.0458</v>
      </c>
      <c r="K353" s="5">
        <f t="shared" si="11"/>
        <v>96313893.774100006</v>
      </c>
      <c r="L353" s="9"/>
      <c r="M353" s="126"/>
      <c r="N353" s="129"/>
      <c r="O353" s="10">
        <v>22</v>
      </c>
      <c r="P353" s="4" t="s">
        <v>738</v>
      </c>
      <c r="Q353" s="4">
        <v>59354794.412299998</v>
      </c>
      <c r="R353" s="4">
        <v>8538523.7357000001</v>
      </c>
      <c r="S353" s="4">
        <f t="shared" si="13"/>
        <v>-3129481.58</v>
      </c>
      <c r="T353" s="4">
        <v>1082183.233</v>
      </c>
      <c r="U353" s="4">
        <v>3382703.0473000002</v>
      </c>
      <c r="V353" s="4">
        <v>28438296.376800001</v>
      </c>
      <c r="W353" s="5">
        <f t="shared" si="12"/>
        <v>97667019.225100011</v>
      </c>
    </row>
    <row r="354" spans="1:23" ht="24.95" customHeight="1">
      <c r="A354" s="131"/>
      <c r="B354" s="129"/>
      <c r="C354" s="1">
        <v>18</v>
      </c>
      <c r="D354" s="4" t="s">
        <v>387</v>
      </c>
      <c r="E354" s="4">
        <v>57788311.6263</v>
      </c>
      <c r="F354" s="4">
        <v>8313176.3044999996</v>
      </c>
      <c r="G354" s="4">
        <v>0</v>
      </c>
      <c r="H354" s="4">
        <v>1053622.4162000001</v>
      </c>
      <c r="I354" s="4">
        <v>3293427.2585</v>
      </c>
      <c r="J354" s="4">
        <v>30599686.110100001</v>
      </c>
      <c r="K354" s="5">
        <f t="shared" si="11"/>
        <v>101048223.7156</v>
      </c>
      <c r="L354" s="9"/>
      <c r="M354" s="127"/>
      <c r="N354" s="130"/>
      <c r="O354" s="10">
        <v>23</v>
      </c>
      <c r="P354" s="4" t="s">
        <v>739</v>
      </c>
      <c r="Q354" s="4">
        <v>55645106.696999997</v>
      </c>
      <c r="R354" s="4">
        <v>8004864.1228</v>
      </c>
      <c r="S354" s="4">
        <f t="shared" si="13"/>
        <v>-3129481.58</v>
      </c>
      <c r="T354" s="4">
        <v>1014546.5427</v>
      </c>
      <c r="U354" s="4">
        <v>3171283.3623000002</v>
      </c>
      <c r="V354" s="4">
        <v>25554350.658100002</v>
      </c>
      <c r="W354" s="5">
        <f t="shared" si="12"/>
        <v>90260669.802900001</v>
      </c>
    </row>
    <row r="355" spans="1:23" ht="24.95" customHeight="1">
      <c r="A355" s="131"/>
      <c r="B355" s="129"/>
      <c r="C355" s="1">
        <v>19</v>
      </c>
      <c r="D355" s="4" t="s">
        <v>388</v>
      </c>
      <c r="E355" s="4">
        <v>59703797.1774</v>
      </c>
      <c r="F355" s="4">
        <v>8588729.7623999994</v>
      </c>
      <c r="G355" s="4">
        <v>0</v>
      </c>
      <c r="H355" s="4">
        <v>1088546.4079</v>
      </c>
      <c r="I355" s="4">
        <v>3402593.1460000002</v>
      </c>
      <c r="J355" s="4">
        <v>29464912.982900001</v>
      </c>
      <c r="K355" s="5">
        <f t="shared" si="11"/>
        <v>102248579.47659999</v>
      </c>
      <c r="L355" s="9"/>
      <c r="M355" s="16"/>
      <c r="N355" s="119" t="s">
        <v>845</v>
      </c>
      <c r="O355" s="120"/>
      <c r="P355" s="121"/>
      <c r="Q355" s="12">
        <v>1470263598.0203004</v>
      </c>
      <c r="R355" s="12">
        <v>211505755.40980002</v>
      </c>
      <c r="S355" s="12">
        <f>SUM(S332:S354)</f>
        <v>-71978076.339999974</v>
      </c>
      <c r="T355" s="12">
        <v>26806505.3475</v>
      </c>
      <c r="U355" s="12">
        <v>83792138.488899991</v>
      </c>
      <c r="V355" s="12">
        <v>651881881.22759998</v>
      </c>
      <c r="W355" s="6">
        <f t="shared" si="12"/>
        <v>2372271802.1541004</v>
      </c>
    </row>
    <row r="356" spans="1:23" ht="24.95" customHeight="1">
      <c r="A356" s="131"/>
      <c r="B356" s="129"/>
      <c r="C356" s="1">
        <v>20</v>
      </c>
      <c r="D356" s="4" t="s">
        <v>389</v>
      </c>
      <c r="E356" s="4">
        <v>60220037.124399997</v>
      </c>
      <c r="F356" s="4">
        <v>8662993.8059999999</v>
      </c>
      <c r="G356" s="4">
        <v>0</v>
      </c>
      <c r="H356" s="4">
        <v>1097958.7261999999</v>
      </c>
      <c r="I356" s="4">
        <v>3432014.2982000001</v>
      </c>
      <c r="J356" s="4">
        <v>29879675.304900002</v>
      </c>
      <c r="K356" s="5">
        <f t="shared" si="11"/>
        <v>103292679.2597</v>
      </c>
      <c r="L356" s="9"/>
      <c r="M356" s="125">
        <v>34</v>
      </c>
      <c r="N356" s="128" t="s">
        <v>58</v>
      </c>
      <c r="O356" s="10">
        <v>1</v>
      </c>
      <c r="P356" s="4" t="s">
        <v>740</v>
      </c>
      <c r="Q356" s="4">
        <v>55231801.728</v>
      </c>
      <c r="R356" s="4">
        <v>7945407.8594000004</v>
      </c>
      <c r="S356" s="4">
        <v>0</v>
      </c>
      <c r="T356" s="4">
        <v>1007010.9811</v>
      </c>
      <c r="U356" s="4">
        <v>3147728.6016000002</v>
      </c>
      <c r="V356" s="4">
        <v>24693128.944600001</v>
      </c>
      <c r="W356" s="5">
        <f t="shared" si="12"/>
        <v>92025078.114700004</v>
      </c>
    </row>
    <row r="357" spans="1:23" ht="24.95" customHeight="1">
      <c r="A357" s="131"/>
      <c r="B357" s="129"/>
      <c r="C357" s="1">
        <v>21</v>
      </c>
      <c r="D357" s="4" t="s">
        <v>390</v>
      </c>
      <c r="E357" s="4">
        <v>56414100.007100001</v>
      </c>
      <c r="F357" s="4">
        <v>8115488.1709000003</v>
      </c>
      <c r="G357" s="4">
        <v>0</v>
      </c>
      <c r="H357" s="4">
        <v>1028567.1736</v>
      </c>
      <c r="I357" s="4">
        <v>3215109.2409000001</v>
      </c>
      <c r="J357" s="4">
        <v>28763682.947299998</v>
      </c>
      <c r="K357" s="5">
        <f t="shared" si="11"/>
        <v>97536947.539800003</v>
      </c>
      <c r="L357" s="9"/>
      <c r="M357" s="126"/>
      <c r="N357" s="129"/>
      <c r="O357" s="10">
        <v>2</v>
      </c>
      <c r="P357" s="4" t="s">
        <v>741</v>
      </c>
      <c r="Q357" s="4">
        <v>94514332.009299994</v>
      </c>
      <c r="R357" s="4">
        <v>13596422.584100001</v>
      </c>
      <c r="S357" s="4">
        <v>0</v>
      </c>
      <c r="T357" s="4">
        <v>1723227.6917999999</v>
      </c>
      <c r="U357" s="4">
        <v>5386488.5232999995</v>
      </c>
      <c r="V357" s="4">
        <v>32133118.6461</v>
      </c>
      <c r="W357" s="5">
        <f t="shared" si="12"/>
        <v>147353589.45459998</v>
      </c>
    </row>
    <row r="358" spans="1:23" ht="24.95" customHeight="1">
      <c r="A358" s="131"/>
      <c r="B358" s="129"/>
      <c r="C358" s="1">
        <v>22</v>
      </c>
      <c r="D358" s="4" t="s">
        <v>391</v>
      </c>
      <c r="E358" s="4">
        <v>51746347.661799997</v>
      </c>
      <c r="F358" s="4">
        <v>7444005.5284000002</v>
      </c>
      <c r="G358" s="4">
        <v>0</v>
      </c>
      <c r="H358" s="4">
        <v>943462.61930000002</v>
      </c>
      <c r="I358" s="4">
        <v>2949088.2692</v>
      </c>
      <c r="J358" s="4">
        <v>26752128.369399998</v>
      </c>
      <c r="K358" s="5">
        <f t="shared" si="11"/>
        <v>89835032.448100001</v>
      </c>
      <c r="L358" s="9"/>
      <c r="M358" s="126"/>
      <c r="N358" s="129"/>
      <c r="O358" s="10">
        <v>3</v>
      </c>
      <c r="P358" s="4" t="s">
        <v>742</v>
      </c>
      <c r="Q358" s="4">
        <v>64913960.521899998</v>
      </c>
      <c r="R358" s="4">
        <v>9338241.3026999999</v>
      </c>
      <c r="S358" s="4">
        <v>0</v>
      </c>
      <c r="T358" s="4">
        <v>1183540.4428000001</v>
      </c>
      <c r="U358" s="4">
        <v>3699526.7905000001</v>
      </c>
      <c r="V358" s="4">
        <v>27570611.151700001</v>
      </c>
      <c r="W358" s="5">
        <f t="shared" si="12"/>
        <v>106705880.2096</v>
      </c>
    </row>
    <row r="359" spans="1:23" ht="24.95" customHeight="1">
      <c r="A359" s="131"/>
      <c r="B359" s="129"/>
      <c r="C359" s="1">
        <v>23</v>
      </c>
      <c r="D359" s="4" t="s">
        <v>392</v>
      </c>
      <c r="E359" s="4">
        <v>63504075.069600001</v>
      </c>
      <c r="F359" s="4">
        <v>9135421.2859000005</v>
      </c>
      <c r="G359" s="4">
        <v>0</v>
      </c>
      <c r="H359" s="4">
        <v>1157834.7789</v>
      </c>
      <c r="I359" s="4">
        <v>3619175.6771</v>
      </c>
      <c r="J359" s="4">
        <v>30630235.349100001</v>
      </c>
      <c r="K359" s="5">
        <f t="shared" si="11"/>
        <v>108046742.16060001</v>
      </c>
      <c r="L359" s="9"/>
      <c r="M359" s="126"/>
      <c r="N359" s="129"/>
      <c r="O359" s="10">
        <v>4</v>
      </c>
      <c r="P359" s="4" t="s">
        <v>743</v>
      </c>
      <c r="Q359" s="4">
        <v>77507657.069399998</v>
      </c>
      <c r="R359" s="4">
        <v>11149915.961100001</v>
      </c>
      <c r="S359" s="4">
        <v>0</v>
      </c>
      <c r="T359" s="4">
        <v>1413154.3666999999</v>
      </c>
      <c r="U359" s="4">
        <v>4417257.1122000003</v>
      </c>
      <c r="V359" s="4">
        <v>24745568.756000001</v>
      </c>
      <c r="W359" s="5">
        <f t="shared" si="12"/>
        <v>119233553.26539999</v>
      </c>
    </row>
    <row r="360" spans="1:23" ht="24.95" customHeight="1">
      <c r="A360" s="131"/>
      <c r="B360" s="129"/>
      <c r="C360" s="1">
        <v>24</v>
      </c>
      <c r="D360" s="4" t="s">
        <v>393</v>
      </c>
      <c r="E360" s="4">
        <v>46961800.537600003</v>
      </c>
      <c r="F360" s="4">
        <v>6755721.2948000003</v>
      </c>
      <c r="G360" s="4">
        <v>0</v>
      </c>
      <c r="H360" s="4">
        <v>856228.6102</v>
      </c>
      <c r="I360" s="4">
        <v>2676411.0188000002</v>
      </c>
      <c r="J360" s="4">
        <v>23666411.3301</v>
      </c>
      <c r="K360" s="5">
        <f t="shared" si="11"/>
        <v>80916572.791500002</v>
      </c>
      <c r="L360" s="9"/>
      <c r="M360" s="126"/>
      <c r="N360" s="129"/>
      <c r="O360" s="10">
        <v>5</v>
      </c>
      <c r="P360" s="4" t="s">
        <v>744</v>
      </c>
      <c r="Q360" s="4">
        <v>83735045.963699996</v>
      </c>
      <c r="R360" s="4">
        <v>12045761.1647</v>
      </c>
      <c r="S360" s="4">
        <v>0</v>
      </c>
      <c r="T360" s="4">
        <v>1526694.9140000001</v>
      </c>
      <c r="U360" s="4">
        <v>4772163.6972000003</v>
      </c>
      <c r="V360" s="4">
        <v>34316931.906599998</v>
      </c>
      <c r="W360" s="5">
        <f t="shared" si="12"/>
        <v>136396597.6462</v>
      </c>
    </row>
    <row r="361" spans="1:23" ht="24.95" customHeight="1">
      <c r="A361" s="131"/>
      <c r="B361" s="129"/>
      <c r="C361" s="1">
        <v>25</v>
      </c>
      <c r="D361" s="4" t="s">
        <v>394</v>
      </c>
      <c r="E361" s="4">
        <v>58942667.546599999</v>
      </c>
      <c r="F361" s="4">
        <v>8479236.9492000006</v>
      </c>
      <c r="G361" s="4">
        <v>0</v>
      </c>
      <c r="H361" s="4">
        <v>1074669.1510999999</v>
      </c>
      <c r="I361" s="4">
        <v>3359215.4282</v>
      </c>
      <c r="J361" s="4">
        <v>26899996.442200001</v>
      </c>
      <c r="K361" s="5">
        <f t="shared" si="11"/>
        <v>98755785.51730001</v>
      </c>
      <c r="L361" s="9"/>
      <c r="M361" s="126"/>
      <c r="N361" s="129"/>
      <c r="O361" s="10">
        <v>6</v>
      </c>
      <c r="P361" s="4" t="s">
        <v>745</v>
      </c>
      <c r="Q361" s="4">
        <v>58007492.540100001</v>
      </c>
      <c r="R361" s="4">
        <v>8344706.7216999996</v>
      </c>
      <c r="S361" s="4">
        <v>0</v>
      </c>
      <c r="T361" s="4">
        <v>1057618.6209</v>
      </c>
      <c r="U361" s="4">
        <v>3305918.6494999998</v>
      </c>
      <c r="V361" s="4">
        <v>24518309.247900002</v>
      </c>
      <c r="W361" s="5">
        <f t="shared" si="12"/>
        <v>95234045.780099988</v>
      </c>
    </row>
    <row r="362" spans="1:23" ht="24.95" customHeight="1">
      <c r="A362" s="131"/>
      <c r="B362" s="129"/>
      <c r="C362" s="1">
        <v>26</v>
      </c>
      <c r="D362" s="4" t="s">
        <v>395</v>
      </c>
      <c r="E362" s="4">
        <v>53608057.398599997</v>
      </c>
      <c r="F362" s="4">
        <v>7711823.0305000003</v>
      </c>
      <c r="G362" s="4">
        <v>0</v>
      </c>
      <c r="H362" s="4">
        <v>977406.14619999996</v>
      </c>
      <c r="I362" s="4">
        <v>3055189.4067000002</v>
      </c>
      <c r="J362" s="4">
        <v>26955363.126699999</v>
      </c>
      <c r="K362" s="5">
        <f t="shared" si="11"/>
        <v>92307839.108700007</v>
      </c>
      <c r="L362" s="9"/>
      <c r="M362" s="126"/>
      <c r="N362" s="129"/>
      <c r="O362" s="10">
        <v>7</v>
      </c>
      <c r="P362" s="4" t="s">
        <v>746</v>
      </c>
      <c r="Q362" s="4">
        <v>55793236.625600003</v>
      </c>
      <c r="R362" s="4">
        <v>8026173.4528999999</v>
      </c>
      <c r="S362" s="4">
        <v>0</v>
      </c>
      <c r="T362" s="4">
        <v>1017247.314</v>
      </c>
      <c r="U362" s="4">
        <v>3179725.4698999999</v>
      </c>
      <c r="V362" s="4">
        <v>27920250.5451</v>
      </c>
      <c r="W362" s="5">
        <f t="shared" si="12"/>
        <v>95936633.407500014</v>
      </c>
    </row>
    <row r="363" spans="1:23" ht="24.95" customHeight="1">
      <c r="A363" s="131"/>
      <c r="B363" s="130"/>
      <c r="C363" s="1">
        <v>27</v>
      </c>
      <c r="D363" s="4" t="s">
        <v>396</v>
      </c>
      <c r="E363" s="4">
        <v>49674547.328500003</v>
      </c>
      <c r="F363" s="4">
        <v>7145965.3027999997</v>
      </c>
      <c r="G363" s="4">
        <v>0</v>
      </c>
      <c r="H363" s="4">
        <v>905688.62639999995</v>
      </c>
      <c r="I363" s="4">
        <v>2831013.8092</v>
      </c>
      <c r="J363" s="4">
        <v>24760330.185600001</v>
      </c>
      <c r="K363" s="5">
        <f t="shared" si="11"/>
        <v>85317545.252499998</v>
      </c>
      <c r="L363" s="9"/>
      <c r="M363" s="126"/>
      <c r="N363" s="129"/>
      <c r="O363" s="10">
        <v>8</v>
      </c>
      <c r="P363" s="4" t="s">
        <v>747</v>
      </c>
      <c r="Q363" s="4">
        <v>86598733.464499995</v>
      </c>
      <c r="R363" s="4">
        <v>12457718.8496</v>
      </c>
      <c r="S363" s="4">
        <v>0</v>
      </c>
      <c r="T363" s="4">
        <v>1578906.9489</v>
      </c>
      <c r="U363" s="4">
        <v>4935368.7850000001</v>
      </c>
      <c r="V363" s="4">
        <v>31334874.959399998</v>
      </c>
      <c r="W363" s="5">
        <f t="shared" si="12"/>
        <v>136905603.00739998</v>
      </c>
    </row>
    <row r="364" spans="1:23" ht="24.95" customHeight="1">
      <c r="A364" s="1"/>
      <c r="B364" s="119" t="s">
        <v>829</v>
      </c>
      <c r="C364" s="120"/>
      <c r="D364" s="121"/>
      <c r="E364" s="12">
        <v>1553271736.1741004</v>
      </c>
      <c r="F364" s="12">
        <v>223446946.76439998</v>
      </c>
      <c r="G364" s="12">
        <v>0</v>
      </c>
      <c r="H364" s="12">
        <v>28319946.951800004</v>
      </c>
      <c r="I364" s="12">
        <v>88522874.812400013</v>
      </c>
      <c r="J364" s="12">
        <v>776040040.63810003</v>
      </c>
      <c r="K364" s="6">
        <f t="shared" si="11"/>
        <v>2669601545.3408008</v>
      </c>
      <c r="L364" s="9"/>
      <c r="M364" s="126"/>
      <c r="N364" s="129"/>
      <c r="O364" s="10">
        <v>9</v>
      </c>
      <c r="P364" s="4" t="s">
        <v>748</v>
      </c>
      <c r="Q364" s="4">
        <v>61644379.665100001</v>
      </c>
      <c r="R364" s="4">
        <v>8867893.5569000002</v>
      </c>
      <c r="S364" s="4">
        <v>0</v>
      </c>
      <c r="T364" s="4">
        <v>1123927.9782</v>
      </c>
      <c r="U364" s="4">
        <v>3513189.3388999999</v>
      </c>
      <c r="V364" s="4">
        <v>24974230.724100001</v>
      </c>
      <c r="W364" s="5">
        <f t="shared" si="12"/>
        <v>100123621.26320001</v>
      </c>
    </row>
    <row r="365" spans="1:23" ht="24.95" customHeight="1">
      <c r="A365" s="131">
        <v>18</v>
      </c>
      <c r="B365" s="128" t="s">
        <v>42</v>
      </c>
      <c r="C365" s="1">
        <v>1</v>
      </c>
      <c r="D365" s="4" t="s">
        <v>397</v>
      </c>
      <c r="E365" s="4">
        <v>93005073.849099994</v>
      </c>
      <c r="F365" s="4">
        <v>13379307.239800001</v>
      </c>
      <c r="G365" s="4">
        <v>0</v>
      </c>
      <c r="H365" s="4">
        <v>1695710.2201</v>
      </c>
      <c r="I365" s="4">
        <v>5300474.0365000004</v>
      </c>
      <c r="J365" s="4">
        <v>36070554.219999999</v>
      </c>
      <c r="K365" s="5">
        <f t="shared" si="11"/>
        <v>149451119.56550002</v>
      </c>
      <c r="L365" s="9"/>
      <c r="M365" s="126"/>
      <c r="N365" s="129"/>
      <c r="O365" s="10">
        <v>10</v>
      </c>
      <c r="P365" s="4" t="s">
        <v>749</v>
      </c>
      <c r="Q365" s="4">
        <v>56916114.903099999</v>
      </c>
      <c r="R365" s="4">
        <v>8187705.8602</v>
      </c>
      <c r="S365" s="4">
        <v>0</v>
      </c>
      <c r="T365" s="4">
        <v>1037720.1344</v>
      </c>
      <c r="U365" s="4">
        <v>3243719.6899000001</v>
      </c>
      <c r="V365" s="4">
        <v>25282710.963199999</v>
      </c>
      <c r="W365" s="5">
        <f t="shared" si="12"/>
        <v>94667971.550800011</v>
      </c>
    </row>
    <row r="366" spans="1:23" ht="24.95" customHeight="1">
      <c r="A366" s="131"/>
      <c r="B366" s="129"/>
      <c r="C366" s="1">
        <v>2</v>
      </c>
      <c r="D366" s="4" t="s">
        <v>398</v>
      </c>
      <c r="E366" s="4">
        <v>94570008.795699999</v>
      </c>
      <c r="F366" s="4">
        <v>13604432.0055</v>
      </c>
      <c r="G366" s="4">
        <v>0</v>
      </c>
      <c r="H366" s="4">
        <v>1724242.8160000001</v>
      </c>
      <c r="I366" s="4">
        <v>5389661.6120999996</v>
      </c>
      <c r="J366" s="4">
        <v>43136940.753799997</v>
      </c>
      <c r="K366" s="5">
        <f t="shared" si="11"/>
        <v>158425285.9831</v>
      </c>
      <c r="L366" s="9"/>
      <c r="M366" s="126"/>
      <c r="N366" s="129"/>
      <c r="O366" s="10">
        <v>11</v>
      </c>
      <c r="P366" s="4" t="s">
        <v>750</v>
      </c>
      <c r="Q366" s="4">
        <v>84936944.124899998</v>
      </c>
      <c r="R366" s="4">
        <v>12218661.030300001</v>
      </c>
      <c r="S366" s="4">
        <v>0</v>
      </c>
      <c r="T366" s="4">
        <v>1548608.4604</v>
      </c>
      <c r="U366" s="4">
        <v>4840661.3579000002</v>
      </c>
      <c r="V366" s="4">
        <v>33078376.734099999</v>
      </c>
      <c r="W366" s="5">
        <f t="shared" si="12"/>
        <v>136623251.7076</v>
      </c>
    </row>
    <row r="367" spans="1:23" ht="24.95" customHeight="1">
      <c r="A367" s="131"/>
      <c r="B367" s="129"/>
      <c r="C367" s="1">
        <v>3</v>
      </c>
      <c r="D367" s="4" t="s">
        <v>399</v>
      </c>
      <c r="E367" s="4">
        <v>78264234.444100007</v>
      </c>
      <c r="F367" s="4">
        <v>11258753.906400001</v>
      </c>
      <c r="G367" s="4">
        <v>0</v>
      </c>
      <c r="H367" s="4">
        <v>1426948.6247</v>
      </c>
      <c r="I367" s="4">
        <v>4460375.3913000003</v>
      </c>
      <c r="J367" s="4">
        <v>38147658.562100001</v>
      </c>
      <c r="K367" s="5">
        <f t="shared" si="11"/>
        <v>133557970.92859998</v>
      </c>
      <c r="L367" s="9"/>
      <c r="M367" s="126"/>
      <c r="N367" s="129"/>
      <c r="O367" s="10">
        <v>12</v>
      </c>
      <c r="P367" s="4" t="s">
        <v>751</v>
      </c>
      <c r="Q367" s="4">
        <v>67230337.264300004</v>
      </c>
      <c r="R367" s="4">
        <v>9671465.2315999996</v>
      </c>
      <c r="S367" s="4">
        <v>0</v>
      </c>
      <c r="T367" s="4">
        <v>1225773.6625000001</v>
      </c>
      <c r="U367" s="4">
        <v>3831539.9621000001</v>
      </c>
      <c r="V367" s="4">
        <v>27646100.089400001</v>
      </c>
      <c r="W367" s="5">
        <f t="shared" si="12"/>
        <v>109605216.20989999</v>
      </c>
    </row>
    <row r="368" spans="1:23" ht="24.95" customHeight="1">
      <c r="A368" s="131"/>
      <c r="B368" s="129"/>
      <c r="C368" s="1">
        <v>4</v>
      </c>
      <c r="D368" s="4" t="s">
        <v>400</v>
      </c>
      <c r="E368" s="4">
        <v>60262340.8684</v>
      </c>
      <c r="F368" s="4">
        <v>8669079.4394000005</v>
      </c>
      <c r="G368" s="4">
        <v>0</v>
      </c>
      <c r="H368" s="4">
        <v>1098730.027</v>
      </c>
      <c r="I368" s="4">
        <v>3434425.2407999998</v>
      </c>
      <c r="J368" s="4">
        <v>27442680.838199999</v>
      </c>
      <c r="K368" s="5">
        <f t="shared" si="11"/>
        <v>100907256.41379999</v>
      </c>
      <c r="L368" s="9"/>
      <c r="M368" s="126"/>
      <c r="N368" s="129"/>
      <c r="O368" s="10">
        <v>13</v>
      </c>
      <c r="P368" s="4" t="s">
        <v>752</v>
      </c>
      <c r="Q368" s="4">
        <v>57783577.921800002</v>
      </c>
      <c r="R368" s="4">
        <v>8312495.3342000004</v>
      </c>
      <c r="S368" s="4">
        <v>0</v>
      </c>
      <c r="T368" s="4">
        <v>1053536.1092000001</v>
      </c>
      <c r="U368" s="4">
        <v>3293157.4788000002</v>
      </c>
      <c r="V368" s="4">
        <v>26238822.872699998</v>
      </c>
      <c r="W368" s="5">
        <f t="shared" si="12"/>
        <v>96681589.716699988</v>
      </c>
    </row>
    <row r="369" spans="1:23" ht="24.95" customHeight="1">
      <c r="A369" s="131"/>
      <c r="B369" s="129"/>
      <c r="C369" s="1">
        <v>5</v>
      </c>
      <c r="D369" s="4" t="s">
        <v>401</v>
      </c>
      <c r="E369" s="4">
        <v>99068567.930800006</v>
      </c>
      <c r="F369" s="4">
        <v>14251575.245300001</v>
      </c>
      <c r="G369" s="4">
        <v>0</v>
      </c>
      <c r="H369" s="4">
        <v>1806262.5637999999</v>
      </c>
      <c r="I369" s="4">
        <v>5646040.0537</v>
      </c>
      <c r="J369" s="4">
        <v>46916204.786700003</v>
      </c>
      <c r="K369" s="5">
        <f t="shared" si="11"/>
        <v>167688650.5803</v>
      </c>
      <c r="L369" s="9"/>
      <c r="M369" s="126"/>
      <c r="N369" s="129"/>
      <c r="O369" s="10">
        <v>14</v>
      </c>
      <c r="P369" s="4" t="s">
        <v>753</v>
      </c>
      <c r="Q369" s="4">
        <v>82766768.795599997</v>
      </c>
      <c r="R369" s="4">
        <v>11906469.003599999</v>
      </c>
      <c r="S369" s="4">
        <v>0</v>
      </c>
      <c r="T369" s="4">
        <v>1509040.8504000001</v>
      </c>
      <c r="U369" s="4">
        <v>4716980.3854</v>
      </c>
      <c r="V369" s="4">
        <v>34121624.097599998</v>
      </c>
      <c r="W369" s="5">
        <f t="shared" si="12"/>
        <v>135020883.13260001</v>
      </c>
    </row>
    <row r="370" spans="1:23" ht="24.95" customHeight="1">
      <c r="A370" s="131"/>
      <c r="B370" s="129"/>
      <c r="C370" s="1">
        <v>6</v>
      </c>
      <c r="D370" s="4" t="s">
        <v>402</v>
      </c>
      <c r="E370" s="4">
        <v>66367004.034400001</v>
      </c>
      <c r="F370" s="4">
        <v>9547269.8510999996</v>
      </c>
      <c r="G370" s="4">
        <v>0</v>
      </c>
      <c r="H370" s="4">
        <v>1210032.9838</v>
      </c>
      <c r="I370" s="4">
        <v>3782337.5350000001</v>
      </c>
      <c r="J370" s="4">
        <v>32507269.0381</v>
      </c>
      <c r="K370" s="5">
        <f t="shared" si="11"/>
        <v>113413913.44239999</v>
      </c>
      <c r="L370" s="9"/>
      <c r="M370" s="126"/>
      <c r="N370" s="129"/>
      <c r="O370" s="10">
        <v>15</v>
      </c>
      <c r="P370" s="4" t="s">
        <v>754</v>
      </c>
      <c r="Q370" s="4">
        <v>54867191.402000003</v>
      </c>
      <c r="R370" s="4">
        <v>7892956.5965999998</v>
      </c>
      <c r="S370" s="4">
        <v>0</v>
      </c>
      <c r="T370" s="4">
        <v>1000363.2421</v>
      </c>
      <c r="U370" s="4">
        <v>3126949.0088</v>
      </c>
      <c r="V370" s="4">
        <v>24844899.514899999</v>
      </c>
      <c r="W370" s="5">
        <f t="shared" si="12"/>
        <v>91732359.764400005</v>
      </c>
    </row>
    <row r="371" spans="1:23" ht="24.95" customHeight="1">
      <c r="A371" s="131"/>
      <c r="B371" s="129"/>
      <c r="C371" s="1">
        <v>7</v>
      </c>
      <c r="D371" s="4" t="s">
        <v>403</v>
      </c>
      <c r="E371" s="4">
        <v>57871896.982299998</v>
      </c>
      <c r="F371" s="4">
        <v>8325200.5318999998</v>
      </c>
      <c r="G371" s="4">
        <v>0</v>
      </c>
      <c r="H371" s="4">
        <v>1055146.3818999999</v>
      </c>
      <c r="I371" s="4">
        <v>3298190.8911000001</v>
      </c>
      <c r="J371" s="4">
        <v>30156684.9822</v>
      </c>
      <c r="K371" s="5">
        <f t="shared" si="11"/>
        <v>100707119.7694</v>
      </c>
      <c r="L371" s="9"/>
      <c r="M371" s="127"/>
      <c r="N371" s="130"/>
      <c r="O371" s="10">
        <v>16</v>
      </c>
      <c r="P371" s="4" t="s">
        <v>755</v>
      </c>
      <c r="Q371" s="4">
        <v>59519911.574000001</v>
      </c>
      <c r="R371" s="4">
        <v>8562276.7755999994</v>
      </c>
      <c r="S371" s="4">
        <v>0</v>
      </c>
      <c r="T371" s="4">
        <v>1085193.7231000001</v>
      </c>
      <c r="U371" s="4">
        <v>3392113.2782999999</v>
      </c>
      <c r="V371" s="4">
        <v>27159141.562100001</v>
      </c>
      <c r="W371" s="5">
        <f t="shared" si="12"/>
        <v>99718636.913100004</v>
      </c>
    </row>
    <row r="372" spans="1:23" ht="24.95" customHeight="1">
      <c r="A372" s="131"/>
      <c r="B372" s="129"/>
      <c r="C372" s="1">
        <v>8</v>
      </c>
      <c r="D372" s="4" t="s">
        <v>404</v>
      </c>
      <c r="E372" s="4">
        <v>77110508.289299995</v>
      </c>
      <c r="F372" s="4">
        <v>11092783.857100001</v>
      </c>
      <c r="G372" s="4">
        <v>0</v>
      </c>
      <c r="H372" s="4">
        <v>1405913.372</v>
      </c>
      <c r="I372" s="4">
        <v>4394623.1125999996</v>
      </c>
      <c r="J372" s="4">
        <v>37678627.133000001</v>
      </c>
      <c r="K372" s="5">
        <f t="shared" si="11"/>
        <v>131682455.76399998</v>
      </c>
      <c r="L372" s="9"/>
      <c r="M372" s="16"/>
      <c r="N372" s="119" t="s">
        <v>846</v>
      </c>
      <c r="O372" s="120"/>
      <c r="P372" s="121"/>
      <c r="Q372" s="12">
        <v>1101967485.5732999</v>
      </c>
      <c r="R372" s="12">
        <v>158524271.2852</v>
      </c>
      <c r="S372" s="12">
        <v>0</v>
      </c>
      <c r="T372" s="12">
        <v>20091565.440499999</v>
      </c>
      <c r="U372" s="12">
        <v>62802488.129300006</v>
      </c>
      <c r="V372" s="12">
        <v>450578700.71549994</v>
      </c>
      <c r="W372" s="6">
        <f t="shared" si="12"/>
        <v>1793964511.1438</v>
      </c>
    </row>
    <row r="373" spans="1:23" ht="24.95" customHeight="1">
      <c r="A373" s="131"/>
      <c r="B373" s="129"/>
      <c r="C373" s="1">
        <v>9</v>
      </c>
      <c r="D373" s="4" t="s">
        <v>405</v>
      </c>
      <c r="E373" s="4">
        <v>85060911.853799999</v>
      </c>
      <c r="F373" s="4">
        <v>12236494.491</v>
      </c>
      <c r="G373" s="4">
        <v>0</v>
      </c>
      <c r="H373" s="4">
        <v>1550868.6956</v>
      </c>
      <c r="I373" s="4">
        <v>4847726.4319000002</v>
      </c>
      <c r="J373" s="4">
        <v>35577315.110600002</v>
      </c>
      <c r="K373" s="5">
        <f t="shared" si="11"/>
        <v>139273316.58289999</v>
      </c>
      <c r="L373" s="9"/>
      <c r="M373" s="125">
        <v>35</v>
      </c>
      <c r="N373" s="128" t="s">
        <v>59</v>
      </c>
      <c r="O373" s="10">
        <v>1</v>
      </c>
      <c r="P373" s="4" t="s">
        <v>756</v>
      </c>
      <c r="Q373" s="4">
        <v>61510289.201800004</v>
      </c>
      <c r="R373" s="4">
        <v>8848603.8834000006</v>
      </c>
      <c r="S373" s="4">
        <v>0</v>
      </c>
      <c r="T373" s="4">
        <v>1121483.1806999999</v>
      </c>
      <c r="U373" s="4">
        <v>3505547.3577999999</v>
      </c>
      <c r="V373" s="4">
        <v>27326680.001499999</v>
      </c>
      <c r="W373" s="5">
        <f t="shared" si="12"/>
        <v>102312603.62520002</v>
      </c>
    </row>
    <row r="374" spans="1:23" ht="24.95" customHeight="1">
      <c r="A374" s="131"/>
      <c r="B374" s="129"/>
      <c r="C374" s="1">
        <v>10</v>
      </c>
      <c r="D374" s="4" t="s">
        <v>406</v>
      </c>
      <c r="E374" s="4">
        <v>80357119.371199995</v>
      </c>
      <c r="F374" s="4">
        <v>11559827.270500001</v>
      </c>
      <c r="G374" s="4">
        <v>0</v>
      </c>
      <c r="H374" s="4">
        <v>1465107.0414</v>
      </c>
      <c r="I374" s="4">
        <v>4579651.4883000003</v>
      </c>
      <c r="J374" s="4">
        <v>42493272.557700001</v>
      </c>
      <c r="K374" s="5">
        <f t="shared" si="11"/>
        <v>140454977.72909999</v>
      </c>
      <c r="L374" s="9"/>
      <c r="M374" s="126"/>
      <c r="N374" s="129"/>
      <c r="O374" s="10">
        <v>2</v>
      </c>
      <c r="P374" s="4" t="s">
        <v>757</v>
      </c>
      <c r="Q374" s="4">
        <v>68067224.724700004</v>
      </c>
      <c r="R374" s="4">
        <v>9791856.2381999996</v>
      </c>
      <c r="S374" s="4">
        <v>0</v>
      </c>
      <c r="T374" s="4">
        <v>1241032.17</v>
      </c>
      <c r="U374" s="4">
        <v>3879235.2122</v>
      </c>
      <c r="V374" s="4">
        <v>25457261.703000002</v>
      </c>
      <c r="W374" s="5">
        <f t="shared" si="12"/>
        <v>108436610.04809999</v>
      </c>
    </row>
    <row r="375" spans="1:23" ht="24.95" customHeight="1">
      <c r="A375" s="131"/>
      <c r="B375" s="129"/>
      <c r="C375" s="1">
        <v>11</v>
      </c>
      <c r="D375" s="4" t="s">
        <v>407</v>
      </c>
      <c r="E375" s="4">
        <v>85793795.0264</v>
      </c>
      <c r="F375" s="4">
        <v>12341923.891100001</v>
      </c>
      <c r="G375" s="4">
        <v>0</v>
      </c>
      <c r="H375" s="4">
        <v>1564230.9502999999</v>
      </c>
      <c r="I375" s="4">
        <v>4889494.3492000001</v>
      </c>
      <c r="J375" s="4">
        <v>45218679.311800003</v>
      </c>
      <c r="K375" s="5">
        <f t="shared" si="11"/>
        <v>149808123.52880001</v>
      </c>
      <c r="L375" s="9"/>
      <c r="M375" s="126"/>
      <c r="N375" s="129"/>
      <c r="O375" s="10">
        <v>3</v>
      </c>
      <c r="P375" s="4" t="s">
        <v>758</v>
      </c>
      <c r="Q375" s="4">
        <v>56992000.001699999</v>
      </c>
      <c r="R375" s="4">
        <v>8198622.3619999997</v>
      </c>
      <c r="S375" s="4">
        <v>0</v>
      </c>
      <c r="T375" s="4">
        <v>1039103.7055</v>
      </c>
      <c r="U375" s="4">
        <v>3248044.4753999999</v>
      </c>
      <c r="V375" s="4">
        <v>24170047.263700001</v>
      </c>
      <c r="W375" s="5">
        <f t="shared" si="12"/>
        <v>93647817.808299989</v>
      </c>
    </row>
    <row r="376" spans="1:23" ht="24.95" customHeight="1">
      <c r="A376" s="131"/>
      <c r="B376" s="129"/>
      <c r="C376" s="1">
        <v>12</v>
      </c>
      <c r="D376" s="4" t="s">
        <v>408</v>
      </c>
      <c r="E376" s="4">
        <v>74140772.584700003</v>
      </c>
      <c r="F376" s="4">
        <v>10665570.536699999</v>
      </c>
      <c r="G376" s="4">
        <v>0</v>
      </c>
      <c r="H376" s="4">
        <v>1351767.8186999999</v>
      </c>
      <c r="I376" s="4">
        <v>4225374.2067</v>
      </c>
      <c r="J376" s="4">
        <v>35374202.306400001</v>
      </c>
      <c r="K376" s="5">
        <f t="shared" si="11"/>
        <v>125757687.4532</v>
      </c>
      <c r="L376" s="9"/>
      <c r="M376" s="126"/>
      <c r="N376" s="129"/>
      <c r="O376" s="10">
        <v>4</v>
      </c>
      <c r="P376" s="4" t="s">
        <v>759</v>
      </c>
      <c r="Q376" s="4">
        <v>63810261.772100002</v>
      </c>
      <c r="R376" s="4">
        <v>9179467.9791999999</v>
      </c>
      <c r="S376" s="4">
        <v>0</v>
      </c>
      <c r="T376" s="4">
        <v>1163417.3122</v>
      </c>
      <c r="U376" s="4">
        <v>3636625.6354</v>
      </c>
      <c r="V376" s="4">
        <v>27150640.774300002</v>
      </c>
      <c r="W376" s="5">
        <f t="shared" si="12"/>
        <v>104940413.47319999</v>
      </c>
    </row>
    <row r="377" spans="1:23" ht="24.95" customHeight="1">
      <c r="A377" s="131"/>
      <c r="B377" s="129"/>
      <c r="C377" s="1">
        <v>13</v>
      </c>
      <c r="D377" s="4" t="s">
        <v>409</v>
      </c>
      <c r="E377" s="4">
        <v>64233170.466899998</v>
      </c>
      <c r="F377" s="4">
        <v>9240305.7929999996</v>
      </c>
      <c r="G377" s="4">
        <v>0</v>
      </c>
      <c r="H377" s="4">
        <v>1171127.9731999999</v>
      </c>
      <c r="I377" s="4">
        <v>3660727.7242999999</v>
      </c>
      <c r="J377" s="4">
        <v>34254429.404299997</v>
      </c>
      <c r="K377" s="5">
        <f t="shared" si="11"/>
        <v>112559761.3617</v>
      </c>
      <c r="L377" s="9"/>
      <c r="M377" s="126"/>
      <c r="N377" s="129"/>
      <c r="O377" s="10">
        <v>5</v>
      </c>
      <c r="P377" s="4" t="s">
        <v>760</v>
      </c>
      <c r="Q377" s="4">
        <v>89498773.6479</v>
      </c>
      <c r="R377" s="4">
        <v>12874906.074100001</v>
      </c>
      <c r="S377" s="4">
        <v>0</v>
      </c>
      <c r="T377" s="4">
        <v>1631781.7823000001</v>
      </c>
      <c r="U377" s="4">
        <v>5100645.6571000004</v>
      </c>
      <c r="V377" s="4">
        <v>37142559.0167</v>
      </c>
      <c r="W377" s="5">
        <f t="shared" si="12"/>
        <v>146248666.17809999</v>
      </c>
    </row>
    <row r="378" spans="1:23" ht="24.95" customHeight="1">
      <c r="A378" s="131"/>
      <c r="B378" s="129"/>
      <c r="C378" s="1">
        <v>14</v>
      </c>
      <c r="D378" s="4" t="s">
        <v>410</v>
      </c>
      <c r="E378" s="4">
        <v>66139082.2773</v>
      </c>
      <c r="F378" s="4">
        <v>9514482.0140000004</v>
      </c>
      <c r="G378" s="4">
        <v>0</v>
      </c>
      <c r="H378" s="4">
        <v>1205877.4121000001</v>
      </c>
      <c r="I378" s="4">
        <v>3769347.9925000002</v>
      </c>
      <c r="J378" s="4">
        <v>31048832.517099999</v>
      </c>
      <c r="K378" s="5">
        <f t="shared" si="11"/>
        <v>111677622.213</v>
      </c>
      <c r="L378" s="9"/>
      <c r="M378" s="126"/>
      <c r="N378" s="129"/>
      <c r="O378" s="10">
        <v>6</v>
      </c>
      <c r="P378" s="4" t="s">
        <v>761</v>
      </c>
      <c r="Q378" s="4">
        <v>74171367.822699994</v>
      </c>
      <c r="R378" s="4">
        <v>10669971.835200001</v>
      </c>
      <c r="S378" s="4">
        <v>0</v>
      </c>
      <c r="T378" s="4">
        <v>1352325.6447999999</v>
      </c>
      <c r="U378" s="4">
        <v>4227117.8671000004</v>
      </c>
      <c r="V378" s="4">
        <v>28394561.880899999</v>
      </c>
      <c r="W378" s="5">
        <f t="shared" si="12"/>
        <v>118815345.05069998</v>
      </c>
    </row>
    <row r="379" spans="1:23" ht="24.95" customHeight="1">
      <c r="A379" s="131"/>
      <c r="B379" s="129"/>
      <c r="C379" s="1">
        <v>15</v>
      </c>
      <c r="D379" s="4" t="s">
        <v>411</v>
      </c>
      <c r="E379" s="4">
        <v>76562462.349299997</v>
      </c>
      <c r="F379" s="4">
        <v>11013944.341</v>
      </c>
      <c r="G379" s="4">
        <v>0</v>
      </c>
      <c r="H379" s="4">
        <v>1395921.1525999999</v>
      </c>
      <c r="I379" s="4">
        <v>4363389.2976000002</v>
      </c>
      <c r="J379" s="4">
        <v>37880459.430200003</v>
      </c>
      <c r="K379" s="5">
        <f t="shared" si="11"/>
        <v>131216176.57070002</v>
      </c>
      <c r="L379" s="9"/>
      <c r="M379" s="126"/>
      <c r="N379" s="129"/>
      <c r="O379" s="10">
        <v>7</v>
      </c>
      <c r="P379" s="4" t="s">
        <v>762</v>
      </c>
      <c r="Q379" s="4">
        <v>68287366.367799997</v>
      </c>
      <c r="R379" s="4">
        <v>9823524.8618000001</v>
      </c>
      <c r="S379" s="4">
        <v>0</v>
      </c>
      <c r="T379" s="4">
        <v>1245045.8912</v>
      </c>
      <c r="U379" s="4">
        <v>3891781.3563999999</v>
      </c>
      <c r="V379" s="4">
        <v>26735573.569699999</v>
      </c>
      <c r="W379" s="5">
        <f t="shared" si="12"/>
        <v>109983292.0469</v>
      </c>
    </row>
    <row r="380" spans="1:23" ht="24.95" customHeight="1">
      <c r="A380" s="131"/>
      <c r="B380" s="129"/>
      <c r="C380" s="1">
        <v>16</v>
      </c>
      <c r="D380" s="4" t="s">
        <v>412</v>
      </c>
      <c r="E380" s="4">
        <v>59384414.752400003</v>
      </c>
      <c r="F380" s="4">
        <v>8542784.7895</v>
      </c>
      <c r="G380" s="4">
        <v>0</v>
      </c>
      <c r="H380" s="4">
        <v>1082723.2842999999</v>
      </c>
      <c r="I380" s="4">
        <v>3384391.1471000002</v>
      </c>
      <c r="J380" s="4">
        <v>29157584.622699998</v>
      </c>
      <c r="K380" s="5">
        <f t="shared" si="11"/>
        <v>101551898.59600002</v>
      </c>
      <c r="L380" s="9"/>
      <c r="M380" s="126"/>
      <c r="N380" s="129"/>
      <c r="O380" s="10">
        <v>8</v>
      </c>
      <c r="P380" s="4" t="s">
        <v>763</v>
      </c>
      <c r="Q380" s="4">
        <v>59327714.718099996</v>
      </c>
      <c r="R380" s="4">
        <v>8534628.1680999994</v>
      </c>
      <c r="S380" s="4">
        <v>0</v>
      </c>
      <c r="T380" s="4">
        <v>1081689.5038000001</v>
      </c>
      <c r="U380" s="4">
        <v>3381159.7420999999</v>
      </c>
      <c r="V380" s="4">
        <v>25114939.492600001</v>
      </c>
      <c r="W380" s="5">
        <f t="shared" si="12"/>
        <v>97440131.62470001</v>
      </c>
    </row>
    <row r="381" spans="1:23" ht="24.95" customHeight="1">
      <c r="A381" s="131"/>
      <c r="B381" s="129"/>
      <c r="C381" s="1">
        <v>17</v>
      </c>
      <c r="D381" s="4" t="s">
        <v>413</v>
      </c>
      <c r="E381" s="4">
        <v>82628842.911500007</v>
      </c>
      <c r="F381" s="4">
        <v>11886627.5831</v>
      </c>
      <c r="G381" s="4">
        <v>0</v>
      </c>
      <c r="H381" s="4">
        <v>1506526.1237999999</v>
      </c>
      <c r="I381" s="4">
        <v>4709119.8189000003</v>
      </c>
      <c r="J381" s="4">
        <v>40875382.424099997</v>
      </c>
      <c r="K381" s="5">
        <f t="shared" si="11"/>
        <v>141606498.86140001</v>
      </c>
      <c r="L381" s="9"/>
      <c r="M381" s="126"/>
      <c r="N381" s="129"/>
      <c r="O381" s="10">
        <v>9</v>
      </c>
      <c r="P381" s="4" t="s">
        <v>764</v>
      </c>
      <c r="Q381" s="4">
        <v>78243762.763999999</v>
      </c>
      <c r="R381" s="4">
        <v>11255808.939200001</v>
      </c>
      <c r="S381" s="4">
        <v>0</v>
      </c>
      <c r="T381" s="4">
        <v>1426575.3758</v>
      </c>
      <c r="U381" s="4">
        <v>4459208.6848999998</v>
      </c>
      <c r="V381" s="4">
        <v>32771944.646000002</v>
      </c>
      <c r="W381" s="5">
        <f t="shared" si="12"/>
        <v>128157300.40989999</v>
      </c>
    </row>
    <row r="382" spans="1:23" ht="24.95" customHeight="1">
      <c r="A382" s="131"/>
      <c r="B382" s="129"/>
      <c r="C382" s="1">
        <v>18</v>
      </c>
      <c r="D382" s="4" t="s">
        <v>414</v>
      </c>
      <c r="E382" s="4">
        <v>55577326.356899999</v>
      </c>
      <c r="F382" s="4">
        <v>7995113.5365000004</v>
      </c>
      <c r="G382" s="4">
        <v>0</v>
      </c>
      <c r="H382" s="4">
        <v>1013310.7411</v>
      </c>
      <c r="I382" s="4">
        <v>3167420.477</v>
      </c>
      <c r="J382" s="4">
        <v>29600701.028700002</v>
      </c>
      <c r="K382" s="5">
        <f t="shared" si="11"/>
        <v>97353872.140199989</v>
      </c>
      <c r="L382" s="9"/>
      <c r="M382" s="126"/>
      <c r="N382" s="129"/>
      <c r="O382" s="10">
        <v>10</v>
      </c>
      <c r="P382" s="4" t="s">
        <v>765</v>
      </c>
      <c r="Q382" s="4">
        <v>55181772.931900002</v>
      </c>
      <c r="R382" s="4">
        <v>7938210.9334000004</v>
      </c>
      <c r="S382" s="4">
        <v>0</v>
      </c>
      <c r="T382" s="4">
        <v>1006098.8337</v>
      </c>
      <c r="U382" s="4">
        <v>3144877.3986999998</v>
      </c>
      <c r="V382" s="4">
        <v>25327259.752099998</v>
      </c>
      <c r="W382" s="5">
        <f t="shared" si="12"/>
        <v>92598219.849799991</v>
      </c>
    </row>
    <row r="383" spans="1:23" ht="24.95" customHeight="1">
      <c r="A383" s="131"/>
      <c r="B383" s="129"/>
      <c r="C383" s="1">
        <v>19</v>
      </c>
      <c r="D383" s="4" t="s">
        <v>415</v>
      </c>
      <c r="E383" s="4">
        <v>73334211.240600005</v>
      </c>
      <c r="F383" s="4">
        <v>10549542.1139</v>
      </c>
      <c r="G383" s="4">
        <v>0</v>
      </c>
      <c r="H383" s="4">
        <v>1337062.2305000001</v>
      </c>
      <c r="I383" s="4">
        <v>4179407.2793999999</v>
      </c>
      <c r="J383" s="4">
        <v>38174732.1391</v>
      </c>
      <c r="K383" s="5">
        <f t="shared" si="11"/>
        <v>127574955.00350001</v>
      </c>
      <c r="L383" s="9"/>
      <c r="M383" s="126"/>
      <c r="N383" s="129"/>
      <c r="O383" s="10">
        <v>11</v>
      </c>
      <c r="P383" s="4" t="s">
        <v>766</v>
      </c>
      <c r="Q383" s="4">
        <v>52855364.945299998</v>
      </c>
      <c r="R383" s="4">
        <v>7603543.9530999996</v>
      </c>
      <c r="S383" s="4">
        <v>0</v>
      </c>
      <c r="T383" s="4">
        <v>963682.71979999996</v>
      </c>
      <c r="U383" s="4">
        <v>3012292.534</v>
      </c>
      <c r="V383" s="4">
        <v>22559779.195799999</v>
      </c>
      <c r="W383" s="5">
        <f t="shared" si="12"/>
        <v>86994663.34799999</v>
      </c>
    </row>
    <row r="384" spans="1:23" ht="24.95" customHeight="1">
      <c r="A384" s="131"/>
      <c r="B384" s="129"/>
      <c r="C384" s="1">
        <v>20</v>
      </c>
      <c r="D384" s="4" t="s">
        <v>416</v>
      </c>
      <c r="E384" s="4">
        <v>61485387.542800002</v>
      </c>
      <c r="F384" s="4">
        <v>8845021.6385999992</v>
      </c>
      <c r="G384" s="4">
        <v>0</v>
      </c>
      <c r="H384" s="4">
        <v>1121029.1625000001</v>
      </c>
      <c r="I384" s="4">
        <v>3504128.1814999999</v>
      </c>
      <c r="J384" s="4">
        <v>29788142.866</v>
      </c>
      <c r="K384" s="5">
        <f t="shared" si="11"/>
        <v>104743709.39139999</v>
      </c>
      <c r="L384" s="9"/>
      <c r="M384" s="126"/>
      <c r="N384" s="129"/>
      <c r="O384" s="10">
        <v>12</v>
      </c>
      <c r="P384" s="4" t="s">
        <v>767</v>
      </c>
      <c r="Q384" s="4">
        <v>56669034.2139</v>
      </c>
      <c r="R384" s="4">
        <v>8152161.9020999996</v>
      </c>
      <c r="S384" s="4">
        <v>0</v>
      </c>
      <c r="T384" s="4">
        <v>1033215.2484</v>
      </c>
      <c r="U384" s="4">
        <v>3229638.2562000002</v>
      </c>
      <c r="V384" s="4">
        <v>24158400.747499999</v>
      </c>
      <c r="W384" s="5">
        <f t="shared" si="12"/>
        <v>93242450.368100002</v>
      </c>
    </row>
    <row r="385" spans="1:23" ht="24.95" customHeight="1">
      <c r="A385" s="131"/>
      <c r="B385" s="129"/>
      <c r="C385" s="1">
        <v>21</v>
      </c>
      <c r="D385" s="4" t="s">
        <v>417</v>
      </c>
      <c r="E385" s="4">
        <v>78371439.426499993</v>
      </c>
      <c r="F385" s="4">
        <v>11274175.950999999</v>
      </c>
      <c r="G385" s="4">
        <v>0</v>
      </c>
      <c r="H385" s="4">
        <v>1428903.2339999999</v>
      </c>
      <c r="I385" s="4">
        <v>4466485.1355999997</v>
      </c>
      <c r="J385" s="4">
        <v>38564920.921499997</v>
      </c>
      <c r="K385" s="5">
        <f t="shared" si="11"/>
        <v>134105924.66859999</v>
      </c>
      <c r="L385" s="9"/>
      <c r="M385" s="126"/>
      <c r="N385" s="129"/>
      <c r="O385" s="10">
        <v>13</v>
      </c>
      <c r="P385" s="4" t="s">
        <v>768</v>
      </c>
      <c r="Q385" s="4">
        <v>61634277.132700004</v>
      </c>
      <c r="R385" s="4">
        <v>8866440.2502999995</v>
      </c>
      <c r="S385" s="4">
        <v>0</v>
      </c>
      <c r="T385" s="4">
        <v>1123743.7842999999</v>
      </c>
      <c r="U385" s="4">
        <v>3512613.5830999999</v>
      </c>
      <c r="V385" s="4">
        <v>27988275.296</v>
      </c>
      <c r="W385" s="5">
        <f t="shared" si="12"/>
        <v>103125350.04640001</v>
      </c>
    </row>
    <row r="386" spans="1:23" ht="24.95" customHeight="1">
      <c r="A386" s="131"/>
      <c r="B386" s="129"/>
      <c r="C386" s="1">
        <v>22</v>
      </c>
      <c r="D386" s="4" t="s">
        <v>418</v>
      </c>
      <c r="E386" s="4">
        <v>87681840.593099996</v>
      </c>
      <c r="F386" s="4">
        <v>12613529.9516</v>
      </c>
      <c r="G386" s="4">
        <v>0</v>
      </c>
      <c r="H386" s="4">
        <v>1598654.6439</v>
      </c>
      <c r="I386" s="4">
        <v>4997096.3980999999</v>
      </c>
      <c r="J386" s="4">
        <v>39973478.645300001</v>
      </c>
      <c r="K386" s="5">
        <f t="shared" si="11"/>
        <v>146864600.23199999</v>
      </c>
      <c r="L386" s="9"/>
      <c r="M386" s="126"/>
      <c r="N386" s="129"/>
      <c r="O386" s="10">
        <v>14</v>
      </c>
      <c r="P386" s="4" t="s">
        <v>769</v>
      </c>
      <c r="Q386" s="4">
        <v>67821510.5528</v>
      </c>
      <c r="R386" s="4">
        <v>9756508.8613000009</v>
      </c>
      <c r="S386" s="4">
        <v>0</v>
      </c>
      <c r="T386" s="4">
        <v>1236552.199</v>
      </c>
      <c r="U386" s="4">
        <v>3865231.6581000001</v>
      </c>
      <c r="V386" s="4">
        <v>31356862.434099998</v>
      </c>
      <c r="W386" s="5">
        <f t="shared" si="12"/>
        <v>114036665.7053</v>
      </c>
    </row>
    <row r="387" spans="1:23" ht="24.95" customHeight="1">
      <c r="A387" s="131"/>
      <c r="B387" s="130"/>
      <c r="C387" s="1">
        <v>23</v>
      </c>
      <c r="D387" s="4" t="s">
        <v>419</v>
      </c>
      <c r="E387" s="4">
        <v>89530734.738399997</v>
      </c>
      <c r="F387" s="4">
        <v>12879503.858200001</v>
      </c>
      <c r="G387" s="4">
        <v>0</v>
      </c>
      <c r="H387" s="4">
        <v>1632364.5112000001</v>
      </c>
      <c r="I387" s="4">
        <v>5102467.1591999996</v>
      </c>
      <c r="J387" s="4">
        <v>45572830.968000002</v>
      </c>
      <c r="K387" s="5">
        <f t="shared" si="11"/>
        <v>154717901.23499998</v>
      </c>
      <c r="L387" s="9"/>
      <c r="M387" s="126"/>
      <c r="N387" s="129"/>
      <c r="O387" s="10">
        <v>15</v>
      </c>
      <c r="P387" s="4" t="s">
        <v>770</v>
      </c>
      <c r="Q387" s="4">
        <v>62903772.714500003</v>
      </c>
      <c r="R387" s="4">
        <v>9049064.3881999999</v>
      </c>
      <c r="S387" s="4">
        <v>0</v>
      </c>
      <c r="T387" s="4">
        <v>1146889.7971000001</v>
      </c>
      <c r="U387" s="4">
        <v>3584963.7044000002</v>
      </c>
      <c r="V387" s="4">
        <v>23510891.030200001</v>
      </c>
      <c r="W387" s="5">
        <f t="shared" si="12"/>
        <v>100195581.63440001</v>
      </c>
    </row>
    <row r="388" spans="1:23" ht="24.95" customHeight="1">
      <c r="A388" s="1"/>
      <c r="B388" s="119" t="s">
        <v>830</v>
      </c>
      <c r="C388" s="120"/>
      <c r="D388" s="121"/>
      <c r="E388" s="12">
        <v>1746801146.6858997</v>
      </c>
      <c r="F388" s="12">
        <v>251287249.83620006</v>
      </c>
      <c r="G388" s="12">
        <v>0</v>
      </c>
      <c r="H388" s="12">
        <v>31848461.964499999</v>
      </c>
      <c r="I388" s="12">
        <v>99552354.960400015</v>
      </c>
      <c r="J388" s="12">
        <v>845611584.56760001</v>
      </c>
      <c r="K388" s="6">
        <f t="shared" si="11"/>
        <v>2975100798.0145998</v>
      </c>
      <c r="L388" s="31"/>
      <c r="M388" s="126"/>
      <c r="N388" s="129"/>
      <c r="O388" s="10">
        <v>16</v>
      </c>
      <c r="P388" s="4" t="s">
        <v>771</v>
      </c>
      <c r="Q388" s="4">
        <v>65556512.446099997</v>
      </c>
      <c r="R388" s="4">
        <v>9430676.0404000003</v>
      </c>
      <c r="S388" s="4">
        <v>0</v>
      </c>
      <c r="T388" s="4">
        <v>1195255.7376999999</v>
      </c>
      <c r="U388" s="4">
        <v>3736146.6183000002</v>
      </c>
      <c r="V388" s="4">
        <v>26475386.738200001</v>
      </c>
      <c r="W388" s="5">
        <f t="shared" si="12"/>
        <v>106393977.58070001</v>
      </c>
    </row>
    <row r="389" spans="1:23" ht="24.95" customHeight="1">
      <c r="A389" s="131">
        <v>19</v>
      </c>
      <c r="B389" s="128" t="s">
        <v>43</v>
      </c>
      <c r="C389" s="1">
        <v>1</v>
      </c>
      <c r="D389" s="4" t="s">
        <v>420</v>
      </c>
      <c r="E389" s="4">
        <v>57453673.896799996</v>
      </c>
      <c r="F389" s="4">
        <v>8265036.7696000002</v>
      </c>
      <c r="G389" s="4">
        <v>0</v>
      </c>
      <c r="H389" s="4">
        <v>1047521.151</v>
      </c>
      <c r="I389" s="4">
        <v>3274355.8409000002</v>
      </c>
      <c r="J389" s="4">
        <v>34625534.666299999</v>
      </c>
      <c r="K389" s="5">
        <f t="shared" si="11"/>
        <v>104666122.3246</v>
      </c>
      <c r="L389" s="9"/>
      <c r="M389" s="127"/>
      <c r="N389" s="130"/>
      <c r="O389" s="10">
        <v>17</v>
      </c>
      <c r="P389" s="4" t="s">
        <v>772</v>
      </c>
      <c r="Q389" s="4">
        <v>65400727.238399997</v>
      </c>
      <c r="R389" s="4">
        <v>9408265.4550000001</v>
      </c>
      <c r="S389" s="4">
        <v>0</v>
      </c>
      <c r="T389" s="4">
        <v>1192415.3918999999</v>
      </c>
      <c r="U389" s="4">
        <v>3727268.2269000001</v>
      </c>
      <c r="V389" s="4">
        <v>25576897.644699998</v>
      </c>
      <c r="W389" s="5">
        <f t="shared" si="12"/>
        <v>105305573.9569</v>
      </c>
    </row>
    <row r="390" spans="1:23" ht="24.95" customHeight="1">
      <c r="A390" s="131"/>
      <c r="B390" s="129"/>
      <c r="C390" s="1">
        <v>2</v>
      </c>
      <c r="D390" s="4" t="s">
        <v>421</v>
      </c>
      <c r="E390" s="4">
        <v>58847661.176200002</v>
      </c>
      <c r="F390" s="4">
        <v>8465569.7441000007</v>
      </c>
      <c r="G390" s="4">
        <v>0</v>
      </c>
      <c r="H390" s="4">
        <v>1072936.9523</v>
      </c>
      <c r="I390" s="4">
        <v>3353800.8977999999</v>
      </c>
      <c r="J390" s="4">
        <v>35602134.688100003</v>
      </c>
      <c r="K390" s="5">
        <f t="shared" si="11"/>
        <v>107342103.4585</v>
      </c>
      <c r="L390" s="9"/>
      <c r="M390" s="16"/>
      <c r="N390" s="119" t="s">
        <v>847</v>
      </c>
      <c r="O390" s="120"/>
      <c r="P390" s="121"/>
      <c r="Q390" s="12">
        <v>1107931733.1963997</v>
      </c>
      <c r="R390" s="12">
        <v>159382262.12500003</v>
      </c>
      <c r="S390" s="12">
        <v>0</v>
      </c>
      <c r="T390" s="12">
        <v>20200308.278199997</v>
      </c>
      <c r="U390" s="12">
        <v>63142397.968100011</v>
      </c>
      <c r="V390" s="12">
        <v>461217961.18699998</v>
      </c>
      <c r="W390" s="6">
        <f t="shared" si="12"/>
        <v>1811874662.7546997</v>
      </c>
    </row>
    <row r="391" spans="1:23" ht="24.95" customHeight="1">
      <c r="A391" s="131"/>
      <c r="B391" s="129"/>
      <c r="C391" s="1">
        <v>3</v>
      </c>
      <c r="D391" s="4" t="s">
        <v>422</v>
      </c>
      <c r="E391" s="4">
        <v>53657473.090499997</v>
      </c>
      <c r="F391" s="4">
        <v>7718931.7580000004</v>
      </c>
      <c r="G391" s="4">
        <v>0</v>
      </c>
      <c r="H391" s="4">
        <v>978307.11529999995</v>
      </c>
      <c r="I391" s="4">
        <v>3058005.6680000001</v>
      </c>
      <c r="J391" s="4">
        <v>33937109.700900003</v>
      </c>
      <c r="K391" s="5">
        <f t="shared" si="11"/>
        <v>99349827.332699999</v>
      </c>
      <c r="L391" s="9"/>
      <c r="M391" s="125">
        <v>36</v>
      </c>
      <c r="N391" s="128" t="s">
        <v>60</v>
      </c>
      <c r="O391" s="10">
        <v>1</v>
      </c>
      <c r="P391" s="4" t="s">
        <v>773</v>
      </c>
      <c r="Q391" s="4">
        <v>61559770.135499999</v>
      </c>
      <c r="R391" s="4">
        <v>8855721.9963000007</v>
      </c>
      <c r="S391" s="4">
        <v>0</v>
      </c>
      <c r="T391" s="4">
        <v>1122385.3393000001</v>
      </c>
      <c r="U391" s="4">
        <v>3508367.3372999998</v>
      </c>
      <c r="V391" s="4">
        <v>27065787.6589</v>
      </c>
      <c r="W391" s="5">
        <f t="shared" si="12"/>
        <v>102112032.4673</v>
      </c>
    </row>
    <row r="392" spans="1:23" ht="24.95" customHeight="1">
      <c r="A392" s="131"/>
      <c r="B392" s="129"/>
      <c r="C392" s="1">
        <v>4</v>
      </c>
      <c r="D392" s="4" t="s">
        <v>423</v>
      </c>
      <c r="E392" s="4">
        <v>58210940.197499998</v>
      </c>
      <c r="F392" s="4">
        <v>8373973.8208999997</v>
      </c>
      <c r="G392" s="4">
        <v>0</v>
      </c>
      <c r="H392" s="4">
        <v>1061327.9698999999</v>
      </c>
      <c r="I392" s="4">
        <v>3317513.3827</v>
      </c>
      <c r="J392" s="4">
        <v>35523231.064900003</v>
      </c>
      <c r="K392" s="5">
        <f t="shared" si="11"/>
        <v>106486986.4359</v>
      </c>
      <c r="L392" s="9"/>
      <c r="M392" s="126"/>
      <c r="N392" s="129"/>
      <c r="O392" s="10">
        <v>2</v>
      </c>
      <c r="P392" s="4" t="s">
        <v>774</v>
      </c>
      <c r="Q392" s="4">
        <v>59605243.342699997</v>
      </c>
      <c r="R392" s="4">
        <v>8574552.2344000004</v>
      </c>
      <c r="S392" s="4">
        <v>0</v>
      </c>
      <c r="T392" s="4">
        <v>1086749.5301999999</v>
      </c>
      <c r="U392" s="4">
        <v>3396976.4411999998</v>
      </c>
      <c r="V392" s="4">
        <v>29786865.079700001</v>
      </c>
      <c r="W392" s="5">
        <f t="shared" si="12"/>
        <v>102450386.62819999</v>
      </c>
    </row>
    <row r="393" spans="1:23" ht="24.95" customHeight="1">
      <c r="A393" s="131"/>
      <c r="B393" s="129"/>
      <c r="C393" s="1">
        <v>5</v>
      </c>
      <c r="D393" s="4" t="s">
        <v>424</v>
      </c>
      <c r="E393" s="4">
        <v>70553575.774100006</v>
      </c>
      <c r="F393" s="4">
        <v>10149531.935000001</v>
      </c>
      <c r="G393" s="4">
        <v>0</v>
      </c>
      <c r="H393" s="4">
        <v>1286364.4375</v>
      </c>
      <c r="I393" s="4">
        <v>4020935.4295999999</v>
      </c>
      <c r="J393" s="4">
        <v>40903799.616599999</v>
      </c>
      <c r="K393" s="5">
        <f t="shared" ref="K393:K414" si="14">E393+F393+G393+H393+I393+J393</f>
        <v>126914207.19280002</v>
      </c>
      <c r="L393" s="9"/>
      <c r="M393" s="126"/>
      <c r="N393" s="129"/>
      <c r="O393" s="10">
        <v>3</v>
      </c>
      <c r="P393" s="4" t="s">
        <v>775</v>
      </c>
      <c r="Q393" s="4">
        <v>70343950.330300003</v>
      </c>
      <c r="R393" s="4">
        <v>10119376.1263</v>
      </c>
      <c r="S393" s="4">
        <v>0</v>
      </c>
      <c r="T393" s="4">
        <v>1282542.4524000001</v>
      </c>
      <c r="U393" s="4">
        <v>4008988.6165999998</v>
      </c>
      <c r="V393" s="4">
        <v>31294692.585900001</v>
      </c>
      <c r="W393" s="5">
        <f t="shared" ref="W393:W412" si="15">Q393+R393+S393+T393+U393+V393</f>
        <v>117049550.11150002</v>
      </c>
    </row>
    <row r="394" spans="1:23" ht="24.95" customHeight="1">
      <c r="A394" s="131"/>
      <c r="B394" s="129"/>
      <c r="C394" s="1">
        <v>6</v>
      </c>
      <c r="D394" s="4" t="s">
        <v>425</v>
      </c>
      <c r="E394" s="4">
        <v>56210380.885300003</v>
      </c>
      <c r="F394" s="4">
        <v>8086182.0199999996</v>
      </c>
      <c r="G394" s="4">
        <v>0</v>
      </c>
      <c r="H394" s="4">
        <v>1024852.8752</v>
      </c>
      <c r="I394" s="4">
        <v>3203499.0364999999</v>
      </c>
      <c r="J394" s="4">
        <v>34427604.866700001</v>
      </c>
      <c r="K394" s="5">
        <f t="shared" si="14"/>
        <v>102952519.68370003</v>
      </c>
      <c r="L394" s="9"/>
      <c r="M394" s="126"/>
      <c r="N394" s="129"/>
      <c r="O394" s="10">
        <v>4</v>
      </c>
      <c r="P394" s="4" t="s">
        <v>776</v>
      </c>
      <c r="Q394" s="4">
        <v>77639199.373300001</v>
      </c>
      <c r="R394" s="4">
        <v>11168839.067399999</v>
      </c>
      <c r="S394" s="4">
        <v>0</v>
      </c>
      <c r="T394" s="4">
        <v>1415552.7049</v>
      </c>
      <c r="U394" s="4">
        <v>4424753.8705000002</v>
      </c>
      <c r="V394" s="4">
        <v>34116930.061499998</v>
      </c>
      <c r="W394" s="5">
        <f t="shared" si="15"/>
        <v>128765275.07759999</v>
      </c>
    </row>
    <row r="395" spans="1:23" ht="24.95" customHeight="1">
      <c r="A395" s="131"/>
      <c r="B395" s="129"/>
      <c r="C395" s="1">
        <v>7</v>
      </c>
      <c r="D395" s="4" t="s">
        <v>426</v>
      </c>
      <c r="E395" s="4">
        <v>90729668.724299997</v>
      </c>
      <c r="F395" s="4">
        <v>13051977.3104</v>
      </c>
      <c r="G395" s="4">
        <v>0</v>
      </c>
      <c r="H395" s="4">
        <v>1654224.0134000001</v>
      </c>
      <c r="I395" s="4">
        <v>5170795.8879000004</v>
      </c>
      <c r="J395" s="4">
        <v>49542831.702500001</v>
      </c>
      <c r="K395" s="5">
        <f t="shared" si="14"/>
        <v>160149497.63849998</v>
      </c>
      <c r="L395" s="9"/>
      <c r="M395" s="126"/>
      <c r="N395" s="129"/>
      <c r="O395" s="10">
        <v>5</v>
      </c>
      <c r="P395" s="4" t="s">
        <v>777</v>
      </c>
      <c r="Q395" s="4">
        <v>67576648.910400003</v>
      </c>
      <c r="R395" s="4">
        <v>9721284.1256000008</v>
      </c>
      <c r="S395" s="4">
        <v>0</v>
      </c>
      <c r="T395" s="4">
        <v>1232087.7716999999</v>
      </c>
      <c r="U395" s="4">
        <v>3851276.6905999999</v>
      </c>
      <c r="V395" s="4">
        <v>30862125.118700001</v>
      </c>
      <c r="W395" s="5">
        <f t="shared" si="15"/>
        <v>113243422.61699998</v>
      </c>
    </row>
    <row r="396" spans="1:23" ht="24.95" customHeight="1">
      <c r="A396" s="131"/>
      <c r="B396" s="129"/>
      <c r="C396" s="1">
        <v>8</v>
      </c>
      <c r="D396" s="4" t="s">
        <v>427</v>
      </c>
      <c r="E396" s="4">
        <v>61815555.620399997</v>
      </c>
      <c r="F396" s="4">
        <v>8892518.1886999998</v>
      </c>
      <c r="G396" s="4">
        <v>0</v>
      </c>
      <c r="H396" s="4">
        <v>1127048.9350000001</v>
      </c>
      <c r="I396" s="4">
        <v>3522944.8679999998</v>
      </c>
      <c r="J396" s="4">
        <v>36688431.478</v>
      </c>
      <c r="K396" s="5">
        <f t="shared" si="14"/>
        <v>112046499.09010001</v>
      </c>
      <c r="L396" s="9"/>
      <c r="M396" s="126"/>
      <c r="N396" s="129"/>
      <c r="O396" s="10">
        <v>6</v>
      </c>
      <c r="P396" s="4" t="s">
        <v>778</v>
      </c>
      <c r="Q396" s="4">
        <v>93834070.592800006</v>
      </c>
      <c r="R396" s="4">
        <v>13498563.122099999</v>
      </c>
      <c r="S396" s="4">
        <v>0</v>
      </c>
      <c r="T396" s="4">
        <v>1710824.8606</v>
      </c>
      <c r="U396" s="4">
        <v>5347719.5849000001</v>
      </c>
      <c r="V396" s="4">
        <v>41753934.914700001</v>
      </c>
      <c r="W396" s="5">
        <f t="shared" si="15"/>
        <v>156145113.0751</v>
      </c>
    </row>
    <row r="397" spans="1:23" ht="24.95" customHeight="1">
      <c r="A397" s="131"/>
      <c r="B397" s="129"/>
      <c r="C397" s="1">
        <v>9</v>
      </c>
      <c r="D397" s="4" t="s">
        <v>428</v>
      </c>
      <c r="E397" s="4">
        <v>66449322.780699998</v>
      </c>
      <c r="F397" s="4">
        <v>9559111.8695999999</v>
      </c>
      <c r="G397" s="4">
        <v>0</v>
      </c>
      <c r="H397" s="4">
        <v>1211533.8561</v>
      </c>
      <c r="I397" s="4">
        <v>3787028.9819999998</v>
      </c>
      <c r="J397" s="4">
        <v>37750703.517200001</v>
      </c>
      <c r="K397" s="5">
        <f t="shared" si="14"/>
        <v>118757701.00559998</v>
      </c>
      <c r="L397" s="9"/>
      <c r="M397" s="126"/>
      <c r="N397" s="129"/>
      <c r="O397" s="10">
        <v>7</v>
      </c>
      <c r="P397" s="4" t="s">
        <v>779</v>
      </c>
      <c r="Q397" s="4">
        <v>71262905.705799997</v>
      </c>
      <c r="R397" s="4">
        <v>10251573.0678</v>
      </c>
      <c r="S397" s="4">
        <v>0</v>
      </c>
      <c r="T397" s="4">
        <v>1299297.2590000001</v>
      </c>
      <c r="U397" s="4">
        <v>4061361.0186000001</v>
      </c>
      <c r="V397" s="4">
        <v>35546829.568899997</v>
      </c>
      <c r="W397" s="5">
        <f t="shared" si="15"/>
        <v>122421966.62009999</v>
      </c>
    </row>
    <row r="398" spans="1:23" ht="24.95" customHeight="1">
      <c r="A398" s="131"/>
      <c r="B398" s="129"/>
      <c r="C398" s="1">
        <v>10</v>
      </c>
      <c r="D398" s="4" t="s">
        <v>429</v>
      </c>
      <c r="E398" s="4">
        <v>66914715.011200003</v>
      </c>
      <c r="F398" s="4">
        <v>9626061.1808000002</v>
      </c>
      <c r="G398" s="4">
        <v>0</v>
      </c>
      <c r="H398" s="4">
        <v>1220019.0959999999</v>
      </c>
      <c r="I398" s="4">
        <v>3813552.2601000001</v>
      </c>
      <c r="J398" s="4">
        <v>39121821.654700004</v>
      </c>
      <c r="K398" s="5">
        <f t="shared" si="14"/>
        <v>120696169.20280001</v>
      </c>
      <c r="L398" s="9"/>
      <c r="M398" s="126"/>
      <c r="N398" s="129"/>
      <c r="O398" s="10">
        <v>8</v>
      </c>
      <c r="P398" s="4" t="s">
        <v>388</v>
      </c>
      <c r="Q398" s="4">
        <v>64654858.948299997</v>
      </c>
      <c r="R398" s="4">
        <v>9300968.0721000005</v>
      </c>
      <c r="S398" s="4">
        <v>0</v>
      </c>
      <c r="T398" s="4">
        <v>1178816.3866999999</v>
      </c>
      <c r="U398" s="4">
        <v>3684760.2716999999</v>
      </c>
      <c r="V398" s="4">
        <v>29281613.594900001</v>
      </c>
      <c r="W398" s="5">
        <f t="shared" si="15"/>
        <v>108101017.2737</v>
      </c>
    </row>
    <row r="399" spans="1:23" ht="24.95" customHeight="1">
      <c r="A399" s="131"/>
      <c r="B399" s="129"/>
      <c r="C399" s="1">
        <v>11</v>
      </c>
      <c r="D399" s="4" t="s">
        <v>430</v>
      </c>
      <c r="E399" s="4">
        <v>62020692.824699998</v>
      </c>
      <c r="F399" s="4">
        <v>8922028.3387000002</v>
      </c>
      <c r="G399" s="4">
        <v>0</v>
      </c>
      <c r="H399" s="4">
        <v>1130789.0885000001</v>
      </c>
      <c r="I399" s="4">
        <v>3534635.8906999999</v>
      </c>
      <c r="J399" s="4">
        <v>33225757.562100001</v>
      </c>
      <c r="K399" s="5">
        <f t="shared" si="14"/>
        <v>108833903.70469999</v>
      </c>
      <c r="L399" s="9"/>
      <c r="M399" s="126"/>
      <c r="N399" s="129"/>
      <c r="O399" s="10">
        <v>9</v>
      </c>
      <c r="P399" s="4" t="s">
        <v>780</v>
      </c>
      <c r="Q399" s="4">
        <v>69893730.897300005</v>
      </c>
      <c r="R399" s="4">
        <v>10054609.507999999</v>
      </c>
      <c r="S399" s="4">
        <v>0</v>
      </c>
      <c r="T399" s="4">
        <v>1274333.8498</v>
      </c>
      <c r="U399" s="4">
        <v>3983330.0551</v>
      </c>
      <c r="V399" s="4">
        <v>31247069.920000002</v>
      </c>
      <c r="W399" s="5">
        <f t="shared" si="15"/>
        <v>116453074.23020001</v>
      </c>
    </row>
    <row r="400" spans="1:23" ht="24.95" customHeight="1">
      <c r="A400" s="131"/>
      <c r="B400" s="129"/>
      <c r="C400" s="1">
        <v>12</v>
      </c>
      <c r="D400" s="4" t="s">
        <v>431</v>
      </c>
      <c r="E400" s="4">
        <v>60760674.901100002</v>
      </c>
      <c r="F400" s="4">
        <v>8740767.6157000009</v>
      </c>
      <c r="G400" s="4">
        <v>0</v>
      </c>
      <c r="H400" s="4">
        <v>1107815.8766000001</v>
      </c>
      <c r="I400" s="4">
        <v>3462825.9128999999</v>
      </c>
      <c r="J400" s="4">
        <v>36131106.041000001</v>
      </c>
      <c r="K400" s="5">
        <f t="shared" si="14"/>
        <v>110203190.34729999</v>
      </c>
      <c r="L400" s="9"/>
      <c r="M400" s="126"/>
      <c r="N400" s="129"/>
      <c r="O400" s="10">
        <v>10</v>
      </c>
      <c r="P400" s="4" t="s">
        <v>781</v>
      </c>
      <c r="Q400" s="4">
        <v>92254024.724999994</v>
      </c>
      <c r="R400" s="4">
        <v>13271264.5646</v>
      </c>
      <c r="S400" s="4">
        <v>0</v>
      </c>
      <c r="T400" s="4">
        <v>1682016.7557000001</v>
      </c>
      <c r="U400" s="4">
        <v>5257670.8191999998</v>
      </c>
      <c r="V400" s="4">
        <v>36189095.305</v>
      </c>
      <c r="W400" s="5">
        <f t="shared" si="15"/>
        <v>148654072.16949999</v>
      </c>
    </row>
    <row r="401" spans="1:23" ht="24.95" customHeight="1">
      <c r="A401" s="131"/>
      <c r="B401" s="129"/>
      <c r="C401" s="1">
        <v>13</v>
      </c>
      <c r="D401" s="4" t="s">
        <v>432</v>
      </c>
      <c r="E401" s="4">
        <v>63486314.726300001</v>
      </c>
      <c r="F401" s="4">
        <v>9132866.3597999997</v>
      </c>
      <c r="G401" s="4">
        <v>0</v>
      </c>
      <c r="H401" s="4">
        <v>1157510.9643000001</v>
      </c>
      <c r="I401" s="4">
        <v>3618163.4931999999</v>
      </c>
      <c r="J401" s="4">
        <v>36876666.010200001</v>
      </c>
      <c r="K401" s="5">
        <f t="shared" si="14"/>
        <v>114271521.55380002</v>
      </c>
      <c r="L401" s="9"/>
      <c r="M401" s="126"/>
      <c r="N401" s="129"/>
      <c r="O401" s="10">
        <v>11</v>
      </c>
      <c r="P401" s="4" t="s">
        <v>782</v>
      </c>
      <c r="Q401" s="4">
        <v>57601564.931100003</v>
      </c>
      <c r="R401" s="4">
        <v>8286311.7335000001</v>
      </c>
      <c r="S401" s="4">
        <v>0</v>
      </c>
      <c r="T401" s="4">
        <v>1050217.5667000001</v>
      </c>
      <c r="U401" s="4">
        <v>3282784.3336</v>
      </c>
      <c r="V401" s="4">
        <v>26661452.322700001</v>
      </c>
      <c r="W401" s="5">
        <f t="shared" si="15"/>
        <v>96882330.887600005</v>
      </c>
    </row>
    <row r="402" spans="1:23" ht="24.95" customHeight="1">
      <c r="A402" s="131"/>
      <c r="B402" s="129"/>
      <c r="C402" s="1">
        <v>14</v>
      </c>
      <c r="D402" s="4" t="s">
        <v>433</v>
      </c>
      <c r="E402" s="4">
        <v>56630077.622400001</v>
      </c>
      <c r="F402" s="4">
        <v>8146557.7755000005</v>
      </c>
      <c r="G402" s="4">
        <v>0</v>
      </c>
      <c r="H402" s="4">
        <v>1032504.9743999999</v>
      </c>
      <c r="I402" s="4">
        <v>3227418.0718999999</v>
      </c>
      <c r="J402" s="4">
        <v>33915950.846699998</v>
      </c>
      <c r="K402" s="5">
        <f t="shared" si="14"/>
        <v>102952509.29089999</v>
      </c>
      <c r="L402" s="9"/>
      <c r="M402" s="126"/>
      <c r="N402" s="129"/>
      <c r="O402" s="10">
        <v>12</v>
      </c>
      <c r="P402" s="4" t="s">
        <v>783</v>
      </c>
      <c r="Q402" s="4">
        <v>66530759.569399998</v>
      </c>
      <c r="R402" s="4">
        <v>9570827.0133999996</v>
      </c>
      <c r="S402" s="4">
        <v>0</v>
      </c>
      <c r="T402" s="4">
        <v>1213018.6481999999</v>
      </c>
      <c r="U402" s="4">
        <v>3791670.1652000002</v>
      </c>
      <c r="V402" s="4">
        <v>31510854.3664</v>
      </c>
      <c r="W402" s="5">
        <f t="shared" si="15"/>
        <v>112617129.7626</v>
      </c>
    </row>
    <row r="403" spans="1:23" ht="24.95" customHeight="1">
      <c r="A403" s="131"/>
      <c r="B403" s="129"/>
      <c r="C403" s="1">
        <v>15</v>
      </c>
      <c r="D403" s="4" t="s">
        <v>434</v>
      </c>
      <c r="E403" s="4">
        <v>56334568.179399997</v>
      </c>
      <c r="F403" s="4">
        <v>8104047.0664999997</v>
      </c>
      <c r="G403" s="4">
        <v>0</v>
      </c>
      <c r="H403" s="4">
        <v>1027117.1137</v>
      </c>
      <c r="I403" s="4">
        <v>3210576.6238000002</v>
      </c>
      <c r="J403" s="4">
        <v>31110664.845100001</v>
      </c>
      <c r="K403" s="5">
        <f t="shared" si="14"/>
        <v>99786973.828500003</v>
      </c>
      <c r="L403" s="9"/>
      <c r="M403" s="126"/>
      <c r="N403" s="129"/>
      <c r="O403" s="10">
        <v>13</v>
      </c>
      <c r="P403" s="4" t="s">
        <v>784</v>
      </c>
      <c r="Q403" s="4">
        <v>70487152.626900002</v>
      </c>
      <c r="R403" s="4">
        <v>10139976.5886</v>
      </c>
      <c r="S403" s="4">
        <v>0</v>
      </c>
      <c r="T403" s="4">
        <v>1285153.3809</v>
      </c>
      <c r="U403" s="4">
        <v>4017149.8923999998</v>
      </c>
      <c r="V403" s="4">
        <v>34610291.123899996</v>
      </c>
      <c r="W403" s="5">
        <f t="shared" si="15"/>
        <v>120539723.61269999</v>
      </c>
    </row>
    <row r="404" spans="1:23" ht="24.95" customHeight="1">
      <c r="A404" s="131"/>
      <c r="B404" s="129"/>
      <c r="C404" s="1">
        <v>16</v>
      </c>
      <c r="D404" s="4" t="s">
        <v>435</v>
      </c>
      <c r="E404" s="4">
        <v>60884759.909100004</v>
      </c>
      <c r="F404" s="4">
        <v>8758617.9476999994</v>
      </c>
      <c r="G404" s="4">
        <v>0</v>
      </c>
      <c r="H404" s="4">
        <v>1110078.2501000001</v>
      </c>
      <c r="I404" s="4">
        <v>3469897.6708</v>
      </c>
      <c r="J404" s="4">
        <v>36264522.6774</v>
      </c>
      <c r="K404" s="5">
        <f t="shared" si="14"/>
        <v>110487876.4551</v>
      </c>
      <c r="L404" s="9"/>
      <c r="M404" s="127"/>
      <c r="N404" s="130"/>
      <c r="O404" s="10">
        <v>14</v>
      </c>
      <c r="P404" s="4" t="s">
        <v>785</v>
      </c>
      <c r="Q404" s="4">
        <v>77846504.026199996</v>
      </c>
      <c r="R404" s="4">
        <v>11198661.017200001</v>
      </c>
      <c r="S404" s="4">
        <v>0</v>
      </c>
      <c r="T404" s="4">
        <v>1419332.3764</v>
      </c>
      <c r="U404" s="4">
        <v>4436568.4188000001</v>
      </c>
      <c r="V404" s="4">
        <v>36307206.8336</v>
      </c>
      <c r="W404" s="5">
        <f t="shared" si="15"/>
        <v>131208272.67219998</v>
      </c>
    </row>
    <row r="405" spans="1:23" ht="24.95" customHeight="1">
      <c r="A405" s="131"/>
      <c r="B405" s="129"/>
      <c r="C405" s="1">
        <v>17</v>
      </c>
      <c r="D405" s="4" t="s">
        <v>436</v>
      </c>
      <c r="E405" s="4">
        <v>69526175.132499993</v>
      </c>
      <c r="F405" s="4">
        <v>10001734.527000001</v>
      </c>
      <c r="G405" s="4">
        <v>0</v>
      </c>
      <c r="H405" s="4">
        <v>1267632.4081999999</v>
      </c>
      <c r="I405" s="4">
        <v>3962382.5980000002</v>
      </c>
      <c r="J405" s="4">
        <v>41206852.945</v>
      </c>
      <c r="K405" s="5">
        <f t="shared" si="14"/>
        <v>125964777.61069998</v>
      </c>
      <c r="L405" s="9"/>
      <c r="M405" s="16"/>
      <c r="N405" s="119" t="s">
        <v>848</v>
      </c>
      <c r="O405" s="120"/>
      <c r="P405" s="121"/>
      <c r="Q405" s="12">
        <v>1001090384.115</v>
      </c>
      <c r="R405" s="12">
        <v>144012528.23730001</v>
      </c>
      <c r="S405" s="12">
        <v>0</v>
      </c>
      <c r="T405" s="12">
        <v>18252328.8825</v>
      </c>
      <c r="U405" s="12">
        <v>57053377.515699998</v>
      </c>
      <c r="V405" s="12">
        <v>456234748.45480001</v>
      </c>
      <c r="W405" s="6">
        <f t="shared" si="15"/>
        <v>1676643367.2052999</v>
      </c>
    </row>
    <row r="406" spans="1:23" ht="24.95" customHeight="1">
      <c r="A406" s="131"/>
      <c r="B406" s="129"/>
      <c r="C406" s="1">
        <v>18</v>
      </c>
      <c r="D406" s="4" t="s">
        <v>437</v>
      </c>
      <c r="E406" s="4">
        <v>83589350.718400002</v>
      </c>
      <c r="F406" s="4">
        <v>12024802.077500001</v>
      </c>
      <c r="G406" s="4">
        <v>0</v>
      </c>
      <c r="H406" s="4">
        <v>1524038.5330000001</v>
      </c>
      <c r="I406" s="4">
        <v>4763860.3452000003</v>
      </c>
      <c r="J406" s="4">
        <v>46084365.166699998</v>
      </c>
      <c r="K406" s="5">
        <f t="shared" si="14"/>
        <v>147986416.84080002</v>
      </c>
      <c r="L406" s="9"/>
      <c r="M406" s="125">
        <v>37</v>
      </c>
      <c r="N406" s="128" t="s">
        <v>61</v>
      </c>
      <c r="O406" s="10">
        <v>1</v>
      </c>
      <c r="P406" s="4" t="s">
        <v>786</v>
      </c>
      <c r="Q406" s="4">
        <v>51423124.464199997</v>
      </c>
      <c r="R406" s="4">
        <v>7397508.0387000004</v>
      </c>
      <c r="S406" s="4">
        <v>0</v>
      </c>
      <c r="T406" s="4">
        <v>937569.46900000004</v>
      </c>
      <c r="U406" s="4">
        <v>2930667.3799000001</v>
      </c>
      <c r="V406" s="4">
        <v>226315294.2502</v>
      </c>
      <c r="W406" s="5">
        <f t="shared" si="15"/>
        <v>289004163.602</v>
      </c>
    </row>
    <row r="407" spans="1:23" ht="24.95" customHeight="1">
      <c r="A407" s="131"/>
      <c r="B407" s="129"/>
      <c r="C407" s="1">
        <v>19</v>
      </c>
      <c r="D407" s="4" t="s">
        <v>438</v>
      </c>
      <c r="E407" s="4">
        <v>57469743.532099999</v>
      </c>
      <c r="F407" s="4">
        <v>8267348.4776999997</v>
      </c>
      <c r="G407" s="4">
        <v>0</v>
      </c>
      <c r="H407" s="4">
        <v>1047814.1398</v>
      </c>
      <c r="I407" s="4">
        <v>3275271.6693000002</v>
      </c>
      <c r="J407" s="4">
        <v>35226153.435900003</v>
      </c>
      <c r="K407" s="5">
        <f t="shared" si="14"/>
        <v>105286331.25480001</v>
      </c>
      <c r="L407" s="9"/>
      <c r="M407" s="126"/>
      <c r="N407" s="129"/>
      <c r="O407" s="10">
        <v>2</v>
      </c>
      <c r="P407" s="4" t="s">
        <v>787</v>
      </c>
      <c r="Q407" s="4">
        <v>131271065.33400001</v>
      </c>
      <c r="R407" s="4">
        <v>18884087.094500002</v>
      </c>
      <c r="S407" s="4">
        <v>0</v>
      </c>
      <c r="T407" s="4">
        <v>2393392.9396000002</v>
      </c>
      <c r="U407" s="4">
        <v>7481300.1566000003</v>
      </c>
      <c r="V407" s="4">
        <v>270225892.24559999</v>
      </c>
      <c r="W407" s="5">
        <f t="shared" si="15"/>
        <v>430255737.77029997</v>
      </c>
    </row>
    <row r="408" spans="1:23" ht="24.95" customHeight="1">
      <c r="A408" s="131"/>
      <c r="B408" s="129"/>
      <c r="C408" s="1">
        <v>20</v>
      </c>
      <c r="D408" s="4" t="s">
        <v>439</v>
      </c>
      <c r="E408" s="4">
        <v>55375925.472900003</v>
      </c>
      <c r="F408" s="4">
        <v>7966140.8773999996</v>
      </c>
      <c r="G408" s="4">
        <v>0</v>
      </c>
      <c r="H408" s="4">
        <v>1009638.7099</v>
      </c>
      <c r="I408" s="4">
        <v>3155942.3917999999</v>
      </c>
      <c r="J408" s="4">
        <v>33387162.4234</v>
      </c>
      <c r="K408" s="5">
        <f t="shared" si="14"/>
        <v>100894809.87539999</v>
      </c>
      <c r="L408" s="9"/>
      <c r="M408" s="126"/>
      <c r="N408" s="129"/>
      <c r="O408" s="10">
        <v>3</v>
      </c>
      <c r="P408" s="4" t="s">
        <v>788</v>
      </c>
      <c r="Q408" s="4">
        <v>73941401.302900001</v>
      </c>
      <c r="R408" s="4">
        <v>10636889.8473</v>
      </c>
      <c r="S408" s="4">
        <v>0</v>
      </c>
      <c r="T408" s="4">
        <v>1348132.7919999999</v>
      </c>
      <c r="U408" s="4">
        <v>4214011.7911</v>
      </c>
      <c r="V408" s="4">
        <v>236606424.30000001</v>
      </c>
      <c r="W408" s="5">
        <f t="shared" si="15"/>
        <v>326746860.03330004</v>
      </c>
    </row>
    <row r="409" spans="1:23" ht="24.95" customHeight="1">
      <c r="A409" s="131"/>
      <c r="B409" s="129"/>
      <c r="C409" s="1">
        <v>21</v>
      </c>
      <c r="D409" s="4" t="s">
        <v>440</v>
      </c>
      <c r="E409" s="4">
        <v>80683295.609300002</v>
      </c>
      <c r="F409" s="4">
        <v>11606749.571799999</v>
      </c>
      <c r="G409" s="4">
        <v>0</v>
      </c>
      <c r="H409" s="4">
        <v>1471054.0327999999</v>
      </c>
      <c r="I409" s="4">
        <v>4598240.6749999998</v>
      </c>
      <c r="J409" s="4">
        <v>46295709.801799998</v>
      </c>
      <c r="K409" s="5">
        <f t="shared" si="14"/>
        <v>144655049.69069999</v>
      </c>
      <c r="L409" s="9"/>
      <c r="M409" s="126"/>
      <c r="N409" s="129"/>
      <c r="O409" s="10">
        <v>4</v>
      </c>
      <c r="P409" s="4" t="s">
        <v>789</v>
      </c>
      <c r="Q409" s="4">
        <v>63368761.200599998</v>
      </c>
      <c r="R409" s="4">
        <v>9115955.6185999997</v>
      </c>
      <c r="S409" s="4">
        <v>0</v>
      </c>
      <c r="T409" s="4">
        <v>1155367.6757</v>
      </c>
      <c r="U409" s="4">
        <v>3611463.9725000001</v>
      </c>
      <c r="V409" s="4">
        <v>232371848.5562</v>
      </c>
      <c r="W409" s="5">
        <f t="shared" si="15"/>
        <v>309623397.02359998</v>
      </c>
    </row>
    <row r="410" spans="1:23" ht="24.95" customHeight="1">
      <c r="A410" s="131"/>
      <c r="B410" s="129"/>
      <c r="C410" s="1">
        <v>22</v>
      </c>
      <c r="D410" s="4" t="s">
        <v>441</v>
      </c>
      <c r="E410" s="4">
        <v>53697867.938000001</v>
      </c>
      <c r="F410" s="4">
        <v>7724742.7858999996</v>
      </c>
      <c r="G410" s="4">
        <v>0</v>
      </c>
      <c r="H410" s="4">
        <v>979043.61230000004</v>
      </c>
      <c r="I410" s="4">
        <v>3060307.8202</v>
      </c>
      <c r="J410" s="4">
        <v>32629773.008400001</v>
      </c>
      <c r="K410" s="5">
        <f t="shared" si="14"/>
        <v>98091735.164799988</v>
      </c>
      <c r="L410" s="9"/>
      <c r="M410" s="126"/>
      <c r="N410" s="129"/>
      <c r="O410" s="10">
        <v>5</v>
      </c>
      <c r="P410" s="4" t="s">
        <v>790</v>
      </c>
      <c r="Q410" s="4">
        <v>60211098.206900001</v>
      </c>
      <c r="R410" s="4">
        <v>8661707.8920000009</v>
      </c>
      <c r="S410" s="4">
        <v>0</v>
      </c>
      <c r="T410" s="4">
        <v>1097795.7478</v>
      </c>
      <c r="U410" s="4">
        <v>3431504.8583</v>
      </c>
      <c r="V410" s="4">
        <v>228688683.5264</v>
      </c>
      <c r="W410" s="5">
        <f t="shared" si="15"/>
        <v>302090790.23140001</v>
      </c>
    </row>
    <row r="411" spans="1:23" ht="24.95" customHeight="1">
      <c r="A411" s="131"/>
      <c r="B411" s="129"/>
      <c r="C411" s="1">
        <v>23</v>
      </c>
      <c r="D411" s="4" t="s">
        <v>442</v>
      </c>
      <c r="E411" s="4">
        <v>54192148.5669</v>
      </c>
      <c r="F411" s="4">
        <v>7795847.8570999997</v>
      </c>
      <c r="G411" s="4">
        <v>0</v>
      </c>
      <c r="H411" s="4">
        <v>988055.55839999998</v>
      </c>
      <c r="I411" s="4">
        <v>3088477.4838</v>
      </c>
      <c r="J411" s="4">
        <v>32344951.660799999</v>
      </c>
      <c r="K411" s="5">
        <f t="shared" si="14"/>
        <v>98409481.127000004</v>
      </c>
      <c r="L411" s="9"/>
      <c r="M411" s="127"/>
      <c r="N411" s="130"/>
      <c r="O411" s="10">
        <v>6</v>
      </c>
      <c r="P411" s="4" t="s">
        <v>791</v>
      </c>
      <c r="Q411" s="4">
        <v>61935420.711300001</v>
      </c>
      <c r="R411" s="4">
        <v>8909761.4616999999</v>
      </c>
      <c r="S411" s="4">
        <v>0</v>
      </c>
      <c r="T411" s="4">
        <v>1129234.3691</v>
      </c>
      <c r="U411" s="4">
        <v>3529776.1275999998</v>
      </c>
      <c r="V411" s="4">
        <v>227985624.19510001</v>
      </c>
      <c r="W411" s="5">
        <f t="shared" si="15"/>
        <v>303489816.86480004</v>
      </c>
    </row>
    <row r="412" spans="1:23" ht="24.95" customHeight="1">
      <c r="A412" s="131"/>
      <c r="B412" s="129"/>
      <c r="C412" s="1">
        <v>24</v>
      </c>
      <c r="D412" s="4" t="s">
        <v>443</v>
      </c>
      <c r="E412" s="4">
        <v>69914392.127700001</v>
      </c>
      <c r="F412" s="4">
        <v>10057581.743100001</v>
      </c>
      <c r="G412" s="4">
        <v>0</v>
      </c>
      <c r="H412" s="4">
        <v>1274710.5545999999</v>
      </c>
      <c r="I412" s="4">
        <v>3984507.5641000001</v>
      </c>
      <c r="J412" s="4">
        <v>40152690.783600003</v>
      </c>
      <c r="K412" s="5">
        <f t="shared" si="14"/>
        <v>125383882.7731</v>
      </c>
      <c r="L412" s="9"/>
      <c r="M412" s="16"/>
      <c r="N412" s="119"/>
      <c r="O412" s="120"/>
      <c r="P412" s="121"/>
      <c r="Q412" s="17">
        <v>442150871.21990001</v>
      </c>
      <c r="R412" s="17">
        <v>63605909.952799998</v>
      </c>
      <c r="S412" s="17">
        <v>0</v>
      </c>
      <c r="T412" s="17">
        <v>8061492.9931999994</v>
      </c>
      <c r="U412" s="17">
        <v>25198724.285999998</v>
      </c>
      <c r="V412" s="17">
        <v>1422193767.0735002</v>
      </c>
      <c r="W412" s="6">
        <f t="shared" si="15"/>
        <v>1961210765.5254002</v>
      </c>
    </row>
    <row r="413" spans="1:23" ht="24.95" customHeight="1">
      <c r="A413" s="131"/>
      <c r="B413" s="129"/>
      <c r="C413" s="1">
        <v>25</v>
      </c>
      <c r="D413" s="4" t="s">
        <v>444</v>
      </c>
      <c r="E413" s="4">
        <v>71437006.175400004</v>
      </c>
      <c r="F413" s="4">
        <v>10276618.407500001</v>
      </c>
      <c r="G413" s="4">
        <v>0</v>
      </c>
      <c r="H413" s="4">
        <v>1302471.5367999999</v>
      </c>
      <c r="I413" s="4">
        <v>4071283.2193999998</v>
      </c>
      <c r="J413" s="4">
        <v>42055036.405500002</v>
      </c>
      <c r="K413" s="5">
        <f t="shared" si="14"/>
        <v>129142415.7446</v>
      </c>
      <c r="L413" s="9"/>
      <c r="M413" s="119"/>
      <c r="N413" s="120"/>
      <c r="O413" s="120"/>
      <c r="P413" s="121"/>
      <c r="Q413" s="12">
        <v>48662327600.995262</v>
      </c>
      <c r="R413" s="12">
        <v>7000351755.3704948</v>
      </c>
      <c r="S413" s="12">
        <v>-800887315.80109954</v>
      </c>
      <c r="T413" s="12">
        <v>887233382.36819983</v>
      </c>
      <c r="U413" s="12">
        <v>2773326156.6310978</v>
      </c>
      <c r="V413" s="12">
        <v>28450333867.721924</v>
      </c>
      <c r="W413" s="6">
        <v>86972685447.285873</v>
      </c>
    </row>
    <row r="414" spans="1:23">
      <c r="E414" s="28">
        <v>1596845960.5932</v>
      </c>
      <c r="F414" s="28">
        <v>229715346.02600002</v>
      </c>
      <c r="G414" s="28">
        <v>0</v>
      </c>
      <c r="H414" s="28">
        <v>29114411.755100008</v>
      </c>
      <c r="I414" s="28">
        <v>91006223.683599994</v>
      </c>
      <c r="J414" s="28">
        <v>935030566.56950009</v>
      </c>
      <c r="K414" s="5">
        <f t="shared" si="14"/>
        <v>2881712508.6273999</v>
      </c>
    </row>
    <row r="415" spans="1:23">
      <c r="W415" s="29"/>
    </row>
  </sheetData>
  <mergeCells count="116"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2017-05-30T10:01:46Z</cp:lastPrinted>
  <dcterms:created xsi:type="dcterms:W3CDTF">2003-11-12T08:54:16Z</dcterms:created>
  <dcterms:modified xsi:type="dcterms:W3CDTF">2017-06-17T16:47:16Z</dcterms:modified>
</cp:coreProperties>
</file>